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195" windowHeight="8445"/>
  </bookViews>
  <sheets>
    <sheet name="Tarte normande" sheetId="2" r:id="rId1"/>
  </sheets>
  <calcPr calcId="125725"/>
</workbook>
</file>

<file path=xl/calcChain.xml><?xml version="1.0" encoding="utf-8"?>
<calcChain xmlns="http://schemas.openxmlformats.org/spreadsheetml/2006/main">
  <c r="I13" i="2"/>
  <c r="E9"/>
  <c r="G9"/>
  <c r="I9"/>
  <c r="E10"/>
  <c r="G10"/>
  <c r="I10"/>
  <c r="E11"/>
  <c r="G11"/>
  <c r="I11"/>
  <c r="E12"/>
  <c r="G12"/>
  <c r="I12"/>
  <c r="J12"/>
  <c r="L12"/>
  <c r="E13"/>
  <c r="G13"/>
  <c r="E14"/>
  <c r="G14"/>
  <c r="I14"/>
  <c r="E15"/>
  <c r="G15"/>
  <c r="I15"/>
  <c r="E16"/>
  <c r="G16"/>
  <c r="I16"/>
  <c r="E17"/>
  <c r="G17"/>
  <c r="I17"/>
  <c r="E18"/>
  <c r="G18"/>
  <c r="I18"/>
  <c r="E19"/>
  <c r="J19"/>
  <c r="L19"/>
  <c r="G19"/>
  <c r="I19"/>
  <c r="E20"/>
  <c r="G20"/>
  <c r="J20"/>
  <c r="L20"/>
  <c r="I20"/>
  <c r="E21"/>
  <c r="G21"/>
  <c r="I21"/>
  <c r="E22"/>
  <c r="G22"/>
  <c r="I22"/>
  <c r="E23"/>
  <c r="J23"/>
  <c r="L23"/>
  <c r="G23"/>
  <c r="I23"/>
  <c r="E24"/>
  <c r="G24"/>
  <c r="I24"/>
  <c r="E25"/>
  <c r="G25"/>
  <c r="I25"/>
  <c r="E26"/>
  <c r="G26"/>
  <c r="J26"/>
  <c r="L26"/>
  <c r="I26"/>
  <c r="E27"/>
  <c r="G27"/>
  <c r="I27"/>
  <c r="E28"/>
  <c r="J28" s="1"/>
  <c r="L28" s="1"/>
  <c r="L40" s="1"/>
  <c r="G28"/>
  <c r="I28"/>
  <c r="E29"/>
  <c r="G29"/>
  <c r="I29"/>
  <c r="E30"/>
  <c r="G30"/>
  <c r="I30"/>
  <c r="E31"/>
  <c r="G31"/>
  <c r="I31"/>
  <c r="E32"/>
  <c r="G32"/>
  <c r="I32"/>
  <c r="E33"/>
  <c r="G33"/>
  <c r="I33"/>
  <c r="E34"/>
  <c r="G34"/>
  <c r="I34"/>
  <c r="E35"/>
  <c r="G35"/>
  <c r="I35"/>
  <c r="E36"/>
  <c r="G36"/>
  <c r="I36"/>
  <c r="E37"/>
  <c r="G37"/>
  <c r="I37"/>
  <c r="E38"/>
  <c r="G38"/>
  <c r="I38"/>
  <c r="E39"/>
  <c r="G39"/>
  <c r="I39"/>
  <c r="J17"/>
  <c r="L17"/>
  <c r="J39"/>
  <c r="L39"/>
  <c r="J36"/>
  <c r="L36"/>
  <c r="J35"/>
  <c r="L35"/>
  <c r="J33"/>
  <c r="L33"/>
  <c r="J16"/>
  <c r="L16"/>
  <c r="J10"/>
  <c r="L10"/>
  <c r="J32"/>
  <c r="L32"/>
  <c r="J24"/>
  <c r="L24"/>
  <c r="J30"/>
  <c r="L30"/>
  <c r="J21"/>
  <c r="L21"/>
  <c r="J34"/>
  <c r="L34"/>
  <c r="J27"/>
  <c r="L27"/>
  <c r="J25"/>
  <c r="L25"/>
  <c r="J18"/>
  <c r="L18"/>
  <c r="J11"/>
  <c r="L11"/>
  <c r="J9"/>
  <c r="L9"/>
  <c r="J37"/>
  <c r="L37"/>
  <c r="J14"/>
  <c r="L14"/>
  <c r="J38"/>
  <c r="L38"/>
  <c r="J31"/>
  <c r="L31"/>
  <c r="J29"/>
  <c r="L29"/>
  <c r="J22"/>
  <c r="L22"/>
  <c r="J15"/>
  <c r="L15"/>
  <c r="J13"/>
  <c r="L13"/>
  <c r="L41" l="1"/>
  <c r="L42" s="1"/>
  <c r="L43" s="1"/>
</calcChain>
</file>

<file path=xl/comments1.xml><?xml version="1.0" encoding="utf-8"?>
<comments xmlns="http://schemas.openxmlformats.org/spreadsheetml/2006/main">
  <authors>
    <author>chalphil</author>
  </authors>
  <commentList>
    <comment ref="A1" authorId="0">
      <text>
        <r>
          <rPr>
            <sz val="8"/>
            <color indexed="81"/>
            <rFont val="Tahoma"/>
          </rPr>
          <t xml:space="preserve">
Pour compléter ou modifier cette fiche, sélectionnez d'abord les colonnes de B à L, cliquez droit puis cliquez sur afficher.
- Indiquez les quantités dans les colonnes grisées.
- La fiche technique de base est à compléter pour </t>
        </r>
        <r>
          <rPr>
            <b/>
            <sz val="8"/>
            <color indexed="10"/>
            <rFont val="Tahoma"/>
            <family val="2"/>
          </rPr>
          <t>10</t>
        </r>
        <r>
          <rPr>
            <sz val="8"/>
            <color indexed="81"/>
            <rFont val="Tahoma"/>
          </rPr>
          <t xml:space="preserve"> couverts, indiquez le chiffre 10 dans la case "nombre de couverts" avant d'entrer vos quantités dans les colonnes
Vous pouvez modifiez certaines colonnes qu'à la condition de connaître le code. 
</t>
        </r>
      </text>
    </comment>
    <comment ref="H1" authorId="0">
      <text>
        <r>
          <rPr>
            <b/>
            <sz val="8"/>
            <color indexed="81"/>
            <rFont val="Tahoma"/>
          </rPr>
          <t>chalphil:</t>
        </r>
      </text>
    </comment>
    <comment ref="J2" authorId="0">
      <text>
        <r>
          <rPr>
            <b/>
            <sz val="8"/>
            <color indexed="81"/>
            <rFont val="Tahoma"/>
          </rPr>
          <t>insérez l'image du plat</t>
        </r>
        <r>
          <rPr>
            <sz val="8"/>
            <color indexed="81"/>
            <rFont val="Tahoma"/>
          </rPr>
          <t xml:space="preserve">
</t>
        </r>
      </text>
    </comment>
    <comment ref="J4" authorId="0">
      <text>
        <r>
          <rPr>
            <sz val="8"/>
            <color indexed="81"/>
            <rFont val="Tahoma"/>
            <family val="2"/>
          </rPr>
          <t>Gamme 1 : produits frais
Gamme 2 : appertisés (conserves)
Gamme 3 : surgelés
Gamme 4 : crus sous vide
Gamme 5 : Cuits sous vide
"Gamme 6" : Déshydratés</t>
        </r>
      </text>
    </comment>
    <comment ref="E7" authorId="0">
      <text>
        <r>
          <rPr>
            <sz val="8"/>
            <color indexed="10"/>
            <rFont val="Tahoma"/>
            <family val="2"/>
          </rPr>
          <t>Indiquez le nombre de couverts</t>
        </r>
      </text>
    </comment>
    <comment ref="I7" authorId="0">
      <text>
        <r>
          <rPr>
            <sz val="8"/>
            <color indexed="81"/>
            <rFont val="Tahoma"/>
          </rPr>
          <t>Cliquez sur pour accéder aux prix des produits hors taxe</t>
        </r>
      </text>
    </comment>
  </commentList>
</comments>
</file>

<file path=xl/sharedStrings.xml><?xml version="1.0" encoding="utf-8"?>
<sst xmlns="http://schemas.openxmlformats.org/spreadsheetml/2006/main" count="63" uniqueCount="51">
  <si>
    <t>Descriptif de la recette</t>
  </si>
  <si>
    <t>Denrées</t>
  </si>
  <si>
    <t>Phases techniques</t>
  </si>
  <si>
    <t>Unités</t>
  </si>
  <si>
    <t>A</t>
  </si>
  <si>
    <t>B</t>
  </si>
  <si>
    <t>C</t>
  </si>
  <si>
    <t>coût</t>
  </si>
  <si>
    <t>total</t>
  </si>
  <si>
    <t>Prix u</t>
  </si>
  <si>
    <t>Coût total HT</t>
  </si>
  <si>
    <t>TVA (%)</t>
  </si>
  <si>
    <t xml:space="preserve">Gammes de produits utilisées : </t>
  </si>
  <si>
    <t xml:space="preserve">Fiche technique de fabrication </t>
  </si>
  <si>
    <t>Catégorie :</t>
  </si>
  <si>
    <t>Nombre de couverts =&gt;</t>
  </si>
  <si>
    <t>Coût portion</t>
  </si>
  <si>
    <t>Tarte normande</t>
  </si>
  <si>
    <t>dessert</t>
  </si>
  <si>
    <t>Mélanger tous les ingrédients au fouet, passer au</t>
  </si>
  <si>
    <t>chinois</t>
  </si>
  <si>
    <t>BOF</t>
  </si>
  <si>
    <t>beurre</t>
  </si>
  <si>
    <t>kg</t>
  </si>
  <si>
    <t>œufs</t>
  </si>
  <si>
    <t>crème</t>
  </si>
  <si>
    <t>L</t>
  </si>
  <si>
    <t>lait</t>
  </si>
  <si>
    <t>Fruits</t>
  </si>
  <si>
    <t>Epicerie</t>
  </si>
  <si>
    <t>Sucre poudre</t>
  </si>
  <si>
    <t>Farine</t>
  </si>
  <si>
    <t>Sel</t>
  </si>
  <si>
    <t>Cannelle</t>
  </si>
  <si>
    <t>pm</t>
  </si>
  <si>
    <t>Sucre glace</t>
  </si>
  <si>
    <t>Vanille liquide</t>
  </si>
  <si>
    <t>coût total TTC</t>
  </si>
  <si>
    <t>Marquer la tarte en cuisson</t>
  </si>
  <si>
    <t>calvados</t>
  </si>
  <si>
    <t>A Réaliser la pâte sablée</t>
  </si>
  <si>
    <t>Foncer le fond de tarte</t>
  </si>
  <si>
    <t>Réfrigérer la pâte</t>
  </si>
  <si>
    <t>Tarte composée d'une pâte sablée garnie de pommes et d'une crème prise composée en partie de crème fraîche.</t>
  </si>
  <si>
    <t>Pommes</t>
  </si>
  <si>
    <t>B Eplucher, tailler les pommes en 6 segments</t>
  </si>
  <si>
    <t>C Confectionner la crème prise</t>
  </si>
  <si>
    <t>Garnir la tarte de pommes puis de crème</t>
  </si>
  <si>
    <t>Cuire au four à +180°C, +- 40 mns</t>
  </si>
  <si>
    <t>Refroidir la tarte</t>
  </si>
  <si>
    <t>Dresser sur plat rond et papier dentelles</t>
  </si>
</sst>
</file>

<file path=xl/styles.xml><?xml version="1.0" encoding="utf-8"?>
<styleSheet xmlns="http://schemas.openxmlformats.org/spreadsheetml/2006/main">
  <numFmts count="2">
    <numFmt numFmtId="164" formatCode="0.00;[Red]0.00"/>
    <numFmt numFmtId="167" formatCode="0.000"/>
  </numFmts>
  <fonts count="21">
    <font>
      <sz val="10"/>
      <name val="Arial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  <font>
      <u/>
      <sz val="10"/>
      <color indexed="12"/>
      <name val="Arial"/>
    </font>
    <font>
      <b/>
      <i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color indexed="10"/>
      <name val="Tahoma"/>
      <family val="2"/>
    </font>
    <font>
      <sz val="8"/>
      <color indexed="81"/>
      <name val="Tahoma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8"/>
      <color indexed="10"/>
      <name val="Tahoma"/>
      <family val="2"/>
    </font>
    <font>
      <sz val="20"/>
      <name val="Arial"/>
      <family val="2"/>
    </font>
    <font>
      <u/>
      <sz val="10"/>
      <name val="Arial"/>
      <family val="2"/>
    </font>
    <font>
      <b/>
      <i/>
      <sz val="8"/>
      <name val="Arial"/>
      <family val="2"/>
    </font>
    <font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2" fontId="1" fillId="0" borderId="1" xfId="0" applyNumberFormat="1" applyFont="1" applyBorder="1"/>
    <xf numFmtId="0" fontId="1" fillId="0" borderId="1" xfId="0" applyFont="1" applyBorder="1" applyAlignment="1">
      <alignment vertical="top" wrapText="1"/>
    </xf>
    <xf numFmtId="2" fontId="3" fillId="0" borderId="1" xfId="0" applyNumberFormat="1" applyFont="1" applyBorder="1"/>
    <xf numFmtId="0" fontId="5" fillId="0" borderId="1" xfId="0" applyFont="1" applyBorder="1" applyAlignment="1">
      <alignment vertical="top" wrapText="1"/>
    </xf>
    <xf numFmtId="2" fontId="5" fillId="0" borderId="1" xfId="0" applyNumberFormat="1" applyFont="1" applyBorder="1"/>
    <xf numFmtId="2" fontId="6" fillId="2" borderId="1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3" borderId="2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 vertical="top" wrapText="1"/>
    </xf>
    <xf numFmtId="2" fontId="1" fillId="4" borderId="4" xfId="0" applyNumberFormat="1" applyFont="1" applyFill="1" applyBorder="1" applyAlignment="1">
      <alignment horizontal="center"/>
    </xf>
    <xf numFmtId="2" fontId="3" fillId="4" borderId="5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/>
    <xf numFmtId="167" fontId="10" fillId="2" borderId="6" xfId="0" applyNumberFormat="1" applyFont="1" applyFill="1" applyBorder="1" applyAlignment="1">
      <alignment horizontal="center"/>
    </xf>
    <xf numFmtId="1" fontId="10" fillId="2" borderId="6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/>
    <xf numFmtId="0" fontId="3" fillId="2" borderId="0" xfId="0" applyFont="1" applyFill="1" applyAlignment="1"/>
    <xf numFmtId="2" fontId="3" fillId="2" borderId="0" xfId="0" applyNumberFormat="1" applyFont="1" applyFill="1" applyAlignment="1"/>
    <xf numFmtId="2" fontId="10" fillId="2" borderId="6" xfId="0" applyNumberFormat="1" applyFont="1" applyFill="1" applyBorder="1" applyAlignment="1">
      <alignment horizontal="center"/>
    </xf>
    <xf numFmtId="167" fontId="3" fillId="2" borderId="0" xfId="0" applyNumberFormat="1" applyFont="1" applyFill="1" applyAlignment="1"/>
    <xf numFmtId="167" fontId="1" fillId="4" borderId="4" xfId="0" applyNumberFormat="1" applyFont="1" applyFill="1" applyBorder="1" applyAlignment="1">
      <alignment horizontal="center"/>
    </xf>
    <xf numFmtId="167" fontId="6" fillId="2" borderId="4" xfId="0" applyNumberFormat="1" applyFont="1" applyFill="1" applyBorder="1" applyAlignment="1">
      <alignment horizontal="center"/>
    </xf>
    <xf numFmtId="167" fontId="6" fillId="2" borderId="7" xfId="0" applyNumberFormat="1" applyFont="1" applyFill="1" applyBorder="1" applyAlignment="1">
      <alignment horizontal="center"/>
    </xf>
    <xf numFmtId="167" fontId="1" fillId="5" borderId="4" xfId="0" applyNumberFormat="1" applyFont="1" applyFill="1" applyBorder="1" applyAlignment="1">
      <alignment horizontal="center"/>
    </xf>
    <xf numFmtId="2" fontId="1" fillId="5" borderId="4" xfId="0" applyNumberFormat="1" applyFont="1" applyFill="1" applyBorder="1" applyAlignment="1">
      <alignment horizontal="center"/>
    </xf>
    <xf numFmtId="2" fontId="1" fillId="5" borderId="8" xfId="0" applyNumberFormat="1" applyFont="1" applyFill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2" fontId="6" fillId="2" borderId="9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vertical="top" wrapText="1"/>
    </xf>
    <xf numFmtId="167" fontId="1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1" fillId="2" borderId="0" xfId="0" applyNumberFormat="1" applyFont="1" applyFill="1"/>
    <xf numFmtId="2" fontId="1" fillId="2" borderId="0" xfId="0" applyNumberFormat="1" applyFont="1" applyFill="1" applyBorder="1" applyAlignment="1">
      <alignment wrapText="1"/>
    </xf>
    <xf numFmtId="2" fontId="1" fillId="2" borderId="0" xfId="0" applyNumberFormat="1" applyFont="1" applyFill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0" xfId="0" applyFont="1"/>
    <xf numFmtId="2" fontId="1" fillId="2" borderId="7" xfId="0" applyNumberFormat="1" applyFont="1" applyFill="1" applyBorder="1" applyAlignment="1">
      <alignment horizontal="center"/>
    </xf>
    <xf numFmtId="167" fontId="1" fillId="2" borderId="7" xfId="0" applyNumberFormat="1" applyFont="1" applyFill="1" applyBorder="1" applyAlignment="1">
      <alignment horizontal="center"/>
    </xf>
    <xf numFmtId="167" fontId="10" fillId="3" borderId="0" xfId="0" applyNumberFormat="1" applyFont="1" applyFill="1" applyBorder="1" applyAlignment="1">
      <alignment horizontal="center"/>
    </xf>
    <xf numFmtId="167" fontId="10" fillId="2" borderId="0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1" fontId="10" fillId="3" borderId="0" xfId="0" applyNumberFormat="1" applyFont="1" applyFill="1" applyBorder="1" applyAlignment="1">
      <alignment horizontal="center"/>
    </xf>
    <xf numFmtId="1" fontId="10" fillId="2" borderId="0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 vertical="center"/>
    </xf>
    <xf numFmtId="167" fontId="6" fillId="2" borderId="4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horizontal="center" vertical="center"/>
    </xf>
    <xf numFmtId="167" fontId="6" fillId="2" borderId="0" xfId="0" applyNumberFormat="1" applyFont="1" applyFill="1" applyBorder="1" applyAlignment="1">
      <alignment horizontal="center" vertical="center"/>
    </xf>
    <xf numFmtId="2" fontId="19" fillId="2" borderId="12" xfId="0" applyNumberFormat="1" applyFont="1" applyFill="1" applyBorder="1" applyAlignment="1">
      <alignment vertical="top" wrapText="1"/>
    </xf>
    <xf numFmtId="167" fontId="6" fillId="2" borderId="0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vertical="top" wrapText="1"/>
    </xf>
    <xf numFmtId="2" fontId="6" fillId="2" borderId="12" xfId="0" applyNumberFormat="1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wrapText="1"/>
    </xf>
    <xf numFmtId="2" fontId="1" fillId="2" borderId="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wrapText="1"/>
    </xf>
    <xf numFmtId="2" fontId="1" fillId="2" borderId="10" xfId="0" applyNumberFormat="1" applyFont="1" applyFill="1" applyBorder="1" applyAlignment="1">
      <alignment horizontal="center"/>
    </xf>
    <xf numFmtId="167" fontId="1" fillId="2" borderId="10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wrapText="1"/>
    </xf>
    <xf numFmtId="2" fontId="11" fillId="4" borderId="7" xfId="0" applyNumberFormat="1" applyFont="1" applyFill="1" applyBorder="1" applyAlignment="1">
      <alignment horizontal="center"/>
    </xf>
    <xf numFmtId="2" fontId="11" fillId="4" borderId="14" xfId="0" applyNumberFormat="1" applyFont="1" applyFill="1" applyBorder="1" applyAlignment="1">
      <alignment horizontal="center"/>
    </xf>
    <xf numFmtId="167" fontId="11" fillId="4" borderId="15" xfId="0" applyNumberFormat="1" applyFont="1" applyFill="1" applyBorder="1" applyAlignment="1">
      <alignment horizontal="center"/>
    </xf>
    <xf numFmtId="167" fontId="11" fillId="4" borderId="7" xfId="0" applyNumberFormat="1" applyFont="1" applyFill="1" applyBorder="1" applyAlignment="1">
      <alignment horizontal="center"/>
    </xf>
    <xf numFmtId="167" fontId="11" fillId="4" borderId="14" xfId="0" applyNumberFormat="1" applyFont="1" applyFill="1" applyBorder="1" applyAlignment="1">
      <alignment horizontal="center"/>
    </xf>
    <xf numFmtId="2" fontId="11" fillId="4" borderId="3" xfId="0" applyNumberFormat="1" applyFont="1" applyFill="1" applyBorder="1" applyAlignment="1">
      <alignment horizontal="center"/>
    </xf>
    <xf numFmtId="2" fontId="3" fillId="2" borderId="0" xfId="0" applyNumberFormat="1" applyFont="1" applyFill="1"/>
    <xf numFmtId="2" fontId="3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17" fillId="2" borderId="5" xfId="0" applyNumberFormat="1" applyFont="1" applyFill="1" applyBorder="1" applyAlignment="1">
      <alignment vertical="center" wrapText="1" readingOrder="1"/>
    </xf>
    <xf numFmtId="0" fontId="17" fillId="0" borderId="4" xfId="0" applyFont="1" applyBorder="1" applyAlignment="1">
      <alignment wrapText="1" readingOrder="1"/>
    </xf>
    <xf numFmtId="2" fontId="9" fillId="2" borderId="4" xfId="0" applyNumberFormat="1" applyFont="1" applyFill="1" applyBorder="1" applyAlignment="1">
      <alignment readingOrder="1"/>
    </xf>
    <xf numFmtId="0" fontId="1" fillId="0" borderId="4" xfId="0" applyFont="1" applyBorder="1" applyAlignment="1">
      <alignment readingOrder="1"/>
    </xf>
    <xf numFmtId="0" fontId="1" fillId="0" borderId="8" xfId="0" applyFont="1" applyBorder="1" applyAlignment="1">
      <alignment readingOrder="1"/>
    </xf>
    <xf numFmtId="0" fontId="6" fillId="2" borderId="12" xfId="0" applyNumberFormat="1" applyFont="1" applyFill="1" applyBorder="1" applyAlignment="1">
      <alignment horizontal="right" vertical="center" readingOrder="1"/>
    </xf>
    <xf numFmtId="0" fontId="6" fillId="0" borderId="0" xfId="0" applyFont="1" applyBorder="1" applyAlignment="1">
      <alignment horizontal="right" readingOrder="1"/>
    </xf>
    <xf numFmtId="0" fontId="6" fillId="3" borderId="0" xfId="0" applyNumberFormat="1" applyFont="1" applyFill="1" applyBorder="1" applyAlignment="1">
      <alignment horizontal="left" vertical="center" readingOrder="1"/>
    </xf>
    <xf numFmtId="0" fontId="6" fillId="3" borderId="2" xfId="0" applyNumberFormat="1" applyFont="1" applyFill="1" applyBorder="1" applyAlignment="1">
      <alignment horizontal="left" vertical="center" readingOrder="1"/>
    </xf>
    <xf numFmtId="2" fontId="6" fillId="2" borderId="4" xfId="0" applyNumberFormat="1" applyFont="1" applyFill="1" applyBorder="1" applyAlignment="1">
      <alignment horizontal="right"/>
    </xf>
    <xf numFmtId="2" fontId="6" fillId="0" borderId="4" xfId="0" applyNumberFormat="1" applyFon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167" fontId="6" fillId="2" borderId="4" xfId="0" applyNumberFormat="1" applyFont="1" applyFill="1" applyBorder="1" applyAlignment="1">
      <alignment horizontal="center"/>
    </xf>
    <xf numFmtId="167" fontId="6" fillId="0" borderId="8" xfId="0" applyNumberFormat="1" applyFont="1" applyBorder="1" applyAlignment="1">
      <alignment horizontal="center"/>
    </xf>
    <xf numFmtId="2" fontId="6" fillId="2" borderId="7" xfId="0" applyNumberFormat="1" applyFont="1" applyFill="1" applyBorder="1" applyAlignment="1">
      <alignment horizontal="right"/>
    </xf>
    <xf numFmtId="2" fontId="6" fillId="0" borderId="7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2" borderId="13" xfId="0" applyNumberFormat="1" applyFont="1" applyFill="1" applyBorder="1" applyAlignment="1">
      <alignment horizontal="right" vertical="center" wrapText="1" readingOrder="1"/>
    </xf>
    <xf numFmtId="0" fontId="1" fillId="0" borderId="10" xfId="0" applyFont="1" applyBorder="1" applyAlignment="1">
      <alignment horizontal="right" readingOrder="1"/>
    </xf>
    <xf numFmtId="0" fontId="6" fillId="3" borderId="10" xfId="0" applyNumberFormat="1" applyFont="1" applyFill="1" applyBorder="1" applyAlignment="1">
      <alignment horizontal="left" vertical="center" readingOrder="1"/>
    </xf>
    <xf numFmtId="0" fontId="6" fillId="3" borderId="11" xfId="0" applyNumberFormat="1" applyFont="1" applyFill="1" applyBorder="1" applyAlignment="1">
      <alignment horizontal="left" vertical="center" readingOrder="1"/>
    </xf>
    <xf numFmtId="2" fontId="1" fillId="2" borderId="16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/>
    <xf numFmtId="1" fontId="8" fillId="3" borderId="7" xfId="0" applyNumberFormat="1" applyFont="1" applyFill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/>
    </xf>
    <xf numFmtId="2" fontId="18" fillId="2" borderId="16" xfId="1" applyNumberFormat="1" applyFont="1" applyFill="1" applyBorder="1" applyAlignment="1" applyProtection="1">
      <alignment horizontal="center" vertical="center"/>
    </xf>
    <xf numFmtId="0" fontId="18" fillId="0" borderId="7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2" fontId="1" fillId="2" borderId="13" xfId="0" applyNumberFormat="1" applyFont="1" applyFill="1" applyBorder="1" applyAlignment="1">
      <alignment horizontal="left" vertical="center" wrapText="1"/>
    </xf>
    <xf numFmtId="0" fontId="1" fillId="0" borderId="10" xfId="0" applyFont="1" applyBorder="1" applyAlignment="1"/>
    <xf numFmtId="167" fontId="6" fillId="2" borderId="4" xfId="0" applyNumberFormat="1" applyFont="1" applyFill="1" applyBorder="1" applyAlignment="1">
      <alignment horizontal="center" vertical="center"/>
    </xf>
    <xf numFmtId="167" fontId="6" fillId="2" borderId="0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 wrapText="1"/>
    </xf>
    <xf numFmtId="164" fontId="20" fillId="2" borderId="0" xfId="1" applyNumberFormat="1" applyFont="1" applyFill="1" applyBorder="1" applyAlignment="1" applyProtection="1">
      <alignment horizontal="right" shrinkToFit="1"/>
      <protection locked="0"/>
    </xf>
    <xf numFmtId="0" fontId="20" fillId="2" borderId="0" xfId="1" applyFont="1" applyFill="1" applyBorder="1" applyAlignment="1" applyProtection="1">
      <alignment horizontal="right" shrinkToFit="1"/>
      <protection locked="0"/>
    </xf>
    <xf numFmtId="0" fontId="20" fillId="0" borderId="0" xfId="1" applyFont="1" applyBorder="1" applyAlignment="1" applyProtection="1">
      <alignment horizontal="right"/>
    </xf>
    <xf numFmtId="0" fontId="20" fillId="0" borderId="2" xfId="1" applyFont="1" applyBorder="1" applyAlignment="1" applyProtection="1">
      <alignment horizontal="right"/>
    </xf>
    <xf numFmtId="0" fontId="6" fillId="2" borderId="5" xfId="0" applyFont="1" applyFill="1" applyBorder="1" applyAlignment="1">
      <alignment vertical="top" wrapText="1"/>
    </xf>
    <xf numFmtId="0" fontId="6" fillId="2" borderId="12" xfId="0" applyFont="1" applyFill="1" applyBorder="1" applyAlignment="1">
      <alignment vertical="top" wrapText="1"/>
    </xf>
    <xf numFmtId="2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://webtv.ac-versailles.fr/restauration/spip.php?page=video&amp;id_article=14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ebtv.ac-versailles.fr/restauration/spip.php?page=iframe-video&amp;id_article=38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youtube.com/watch?v=2Gk59mcRnUM&amp;feature=youtu.b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4</xdr:row>
      <xdr:rowOff>19050</xdr:rowOff>
    </xdr:from>
    <xdr:to>
      <xdr:col>11</xdr:col>
      <xdr:colOff>333375</xdr:colOff>
      <xdr:row>5</xdr:row>
      <xdr:rowOff>847725</xdr:rowOff>
    </xdr:to>
    <xdr:pic>
      <xdr:nvPicPr>
        <xdr:cNvPr id="2101" name="Image 3" descr="tarte normande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00600" y="962025"/>
          <a:ext cx="15240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571500</xdr:colOff>
      <xdr:row>43</xdr:row>
      <xdr:rowOff>152400</xdr:rowOff>
    </xdr:from>
    <xdr:to>
      <xdr:col>0</xdr:col>
      <xdr:colOff>1666875</xdr:colOff>
      <xdr:row>50</xdr:row>
      <xdr:rowOff>161925</xdr:rowOff>
    </xdr:to>
    <xdr:pic>
      <xdr:nvPicPr>
        <xdr:cNvPr id="2102" name="Image 5" descr="Image capturée-15-10-2017 10-12-50.pn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1500" y="8362950"/>
          <a:ext cx="10953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626426</xdr:colOff>
      <xdr:row>51</xdr:row>
      <xdr:rowOff>42142</xdr:rowOff>
    </xdr:from>
    <xdr:to>
      <xdr:col>0</xdr:col>
      <xdr:colOff>1630214</xdr:colOff>
      <xdr:row>52</xdr:row>
      <xdr:rowOff>112379</xdr:rowOff>
    </xdr:to>
    <xdr:sp macro="" textlink="">
      <xdr:nvSpPr>
        <xdr:cNvPr id="6" name="ZoneTexte 5"/>
        <xdr:cNvSpPr txBox="1"/>
      </xdr:nvSpPr>
      <xdr:spPr>
        <a:xfrm>
          <a:off x="626426" y="9534297"/>
          <a:ext cx="1003788" cy="2344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100">
              <a:latin typeface="Arial Rounded MT Bold" pitchFamily="34" charset="0"/>
            </a:rPr>
            <a:t>Pâte sablée</a:t>
          </a:r>
        </a:p>
      </xdr:txBody>
    </xdr:sp>
    <xdr:clientData/>
  </xdr:twoCellAnchor>
  <xdr:twoCellAnchor editAs="oneCell">
    <xdr:from>
      <xdr:col>0</xdr:col>
      <xdr:colOff>2552700</xdr:colOff>
      <xdr:row>43</xdr:row>
      <xdr:rowOff>133350</xdr:rowOff>
    </xdr:from>
    <xdr:to>
      <xdr:col>1</xdr:col>
      <xdr:colOff>590550</xdr:colOff>
      <xdr:row>50</xdr:row>
      <xdr:rowOff>142875</xdr:rowOff>
    </xdr:to>
    <xdr:pic>
      <xdr:nvPicPr>
        <xdr:cNvPr id="2104" name="Image 7" descr="Image capturée-15-10-2017 10-23-24.pn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552700" y="8343900"/>
          <a:ext cx="11144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2515913</xdr:colOff>
      <xdr:row>51</xdr:row>
      <xdr:rowOff>65641</xdr:rowOff>
    </xdr:from>
    <xdr:to>
      <xdr:col>1</xdr:col>
      <xdr:colOff>635925</xdr:colOff>
      <xdr:row>52</xdr:row>
      <xdr:rowOff>135878</xdr:rowOff>
    </xdr:to>
    <xdr:sp macro="" textlink="">
      <xdr:nvSpPr>
        <xdr:cNvPr id="8" name="ZoneTexte 7"/>
        <xdr:cNvSpPr txBox="1"/>
      </xdr:nvSpPr>
      <xdr:spPr>
        <a:xfrm>
          <a:off x="2515913" y="9557796"/>
          <a:ext cx="1194288" cy="2344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100">
              <a:latin typeface="Arial Rounded MT Bold" pitchFamily="34" charset="0"/>
            </a:rPr>
            <a:t>Foncer cercle</a:t>
          </a:r>
        </a:p>
      </xdr:txBody>
    </xdr:sp>
    <xdr:clientData/>
  </xdr:twoCellAnchor>
  <xdr:twoCellAnchor editAs="oneCell">
    <xdr:from>
      <xdr:col>8</xdr:col>
      <xdr:colOff>161925</xdr:colOff>
      <xdr:row>43</xdr:row>
      <xdr:rowOff>152400</xdr:rowOff>
    </xdr:from>
    <xdr:to>
      <xdr:col>10</xdr:col>
      <xdr:colOff>542925</xdr:colOff>
      <xdr:row>50</xdr:row>
      <xdr:rowOff>152400</xdr:rowOff>
    </xdr:to>
    <xdr:pic>
      <xdr:nvPicPr>
        <xdr:cNvPr id="2106" name="Image 8" descr="creme prise sucrée.PNG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933950" y="8362950"/>
          <a:ext cx="10477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39414</xdr:colOff>
      <xdr:row>51</xdr:row>
      <xdr:rowOff>39414</xdr:rowOff>
    </xdr:from>
    <xdr:to>
      <xdr:col>11</xdr:col>
      <xdr:colOff>18443</xdr:colOff>
      <xdr:row>52</xdr:row>
      <xdr:rowOff>109651</xdr:rowOff>
    </xdr:to>
    <xdr:sp macro="" textlink="">
      <xdr:nvSpPr>
        <xdr:cNvPr id="10" name="ZoneTexte 9"/>
        <xdr:cNvSpPr txBox="1"/>
      </xdr:nvSpPr>
      <xdr:spPr>
        <a:xfrm>
          <a:off x="4808483" y="9531569"/>
          <a:ext cx="1194288" cy="2344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100">
              <a:latin typeface="Arial Rounded MT Bold" pitchFamily="34" charset="0"/>
            </a:rPr>
            <a:t>Crème prise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"/>
  <sheetViews>
    <sheetView showZeros="0" tabSelected="1" topLeftCell="A7" zoomScale="145" zoomScaleNormal="145" workbookViewId="0">
      <selection activeCell="H7" activeCellId="2" sqref="D1:D65536 F1:F65536 H1:H65536"/>
    </sheetView>
  </sheetViews>
  <sheetFormatPr baseColWidth="10" defaultRowHeight="12.75"/>
  <cols>
    <col min="1" max="1" width="46.140625" style="40" customWidth="1"/>
    <col min="2" max="2" width="10.7109375" style="62" customWidth="1"/>
    <col min="3" max="3" width="4.5703125" style="62" customWidth="1"/>
    <col min="4" max="4" width="4" style="62" hidden="1" customWidth="1"/>
    <col min="5" max="5" width="5.140625" style="37" customWidth="1"/>
    <col min="6" max="6" width="4" style="37" hidden="1" customWidth="1"/>
    <col min="7" max="7" width="5" style="37" customWidth="1"/>
    <col min="8" max="8" width="4" style="37" hidden="1" customWidth="1"/>
    <col min="9" max="9" width="5.140625" style="37" customWidth="1"/>
    <col min="10" max="10" width="4.85546875" style="37" bestFit="1" customWidth="1"/>
    <col min="11" max="11" width="8.28515625" style="62" bestFit="1" customWidth="1"/>
    <col min="12" max="12" width="5.7109375" style="38" customWidth="1"/>
    <col min="13" max="16384" width="11.42578125" style="39"/>
  </cols>
  <sheetData>
    <row r="1" spans="1:14" ht="15">
      <c r="A1" s="20" t="s">
        <v>13</v>
      </c>
      <c r="B1" s="21"/>
      <c r="C1" s="21"/>
      <c r="D1" s="22"/>
      <c r="E1" s="24"/>
      <c r="I1" s="76"/>
      <c r="J1" s="77"/>
      <c r="K1" s="77"/>
      <c r="L1" s="77"/>
    </row>
    <row r="2" spans="1:14" s="40" customFormat="1" ht="30.75" customHeight="1">
      <c r="A2" s="78" t="s">
        <v>17</v>
      </c>
      <c r="B2" s="79"/>
      <c r="C2" s="79"/>
      <c r="D2" s="79"/>
      <c r="E2" s="79"/>
      <c r="F2" s="79"/>
      <c r="G2" s="79"/>
      <c r="H2" s="79"/>
      <c r="I2" s="79"/>
      <c r="J2" s="80"/>
      <c r="K2" s="81"/>
      <c r="L2" s="82"/>
    </row>
    <row r="3" spans="1:14" s="40" customFormat="1" ht="15" customHeight="1">
      <c r="A3" s="83" t="s">
        <v>14</v>
      </c>
      <c r="B3" s="84"/>
      <c r="C3" s="84"/>
      <c r="D3" s="84"/>
      <c r="E3" s="84"/>
      <c r="F3" s="84"/>
      <c r="G3" s="84"/>
      <c r="H3" s="84"/>
      <c r="I3" s="84"/>
      <c r="J3" s="85" t="s">
        <v>18</v>
      </c>
      <c r="K3" s="85"/>
      <c r="L3" s="86"/>
    </row>
    <row r="4" spans="1:14" s="40" customFormat="1" ht="13.5" customHeight="1">
      <c r="A4" s="95" t="s">
        <v>12</v>
      </c>
      <c r="B4" s="96"/>
      <c r="C4" s="96"/>
      <c r="D4" s="96"/>
      <c r="E4" s="96"/>
      <c r="F4" s="96"/>
      <c r="G4" s="96"/>
      <c r="H4" s="96"/>
      <c r="I4" s="96"/>
      <c r="J4" s="97">
        <v>1.2</v>
      </c>
      <c r="K4" s="97"/>
      <c r="L4" s="98"/>
    </row>
    <row r="5" spans="1:14" s="41" customFormat="1" ht="16.5" customHeight="1">
      <c r="A5" s="15" t="s">
        <v>0</v>
      </c>
      <c r="B5" s="14"/>
      <c r="C5" s="14"/>
      <c r="D5" s="14"/>
      <c r="E5" s="25"/>
      <c r="F5" s="25"/>
      <c r="G5" s="25"/>
      <c r="H5" s="25"/>
      <c r="I5" s="28"/>
      <c r="J5" s="28"/>
      <c r="K5" s="29"/>
      <c r="L5" s="30"/>
    </row>
    <row r="6" spans="1:14" s="41" customFormat="1" ht="68.25" customHeight="1">
      <c r="A6" s="106" t="s">
        <v>43</v>
      </c>
      <c r="B6" s="107"/>
      <c r="C6" s="107"/>
      <c r="D6" s="107"/>
      <c r="E6" s="107"/>
      <c r="F6" s="107"/>
      <c r="G6" s="107"/>
      <c r="H6" s="42"/>
      <c r="I6" s="42"/>
      <c r="J6" s="42"/>
      <c r="K6" s="42"/>
      <c r="L6" s="43"/>
      <c r="N6" s="44"/>
    </row>
    <row r="7" spans="1:14" ht="21.75" customHeight="1">
      <c r="A7" s="99" t="s">
        <v>15</v>
      </c>
      <c r="B7" s="100"/>
      <c r="C7" s="100"/>
      <c r="D7" s="45"/>
      <c r="E7" s="101">
        <v>10</v>
      </c>
      <c r="F7" s="102"/>
      <c r="G7" s="102"/>
      <c r="H7" s="46"/>
      <c r="I7" s="103"/>
      <c r="J7" s="104"/>
      <c r="K7" s="104"/>
      <c r="L7" s="105"/>
    </row>
    <row r="8" spans="1:14" s="75" customFormat="1" ht="15">
      <c r="A8" s="68" t="s">
        <v>2</v>
      </c>
      <c r="B8" s="69" t="s">
        <v>1</v>
      </c>
      <c r="C8" s="70" t="s">
        <v>3</v>
      </c>
      <c r="D8" s="69" t="s">
        <v>4</v>
      </c>
      <c r="E8" s="71" t="s">
        <v>4</v>
      </c>
      <c r="F8" s="72" t="s">
        <v>5</v>
      </c>
      <c r="G8" s="71" t="s">
        <v>5</v>
      </c>
      <c r="H8" s="72" t="s">
        <v>6</v>
      </c>
      <c r="I8" s="72" t="s">
        <v>6</v>
      </c>
      <c r="J8" s="73" t="s">
        <v>8</v>
      </c>
      <c r="K8" s="74" t="s">
        <v>9</v>
      </c>
      <c r="L8" s="74" t="s">
        <v>7</v>
      </c>
    </row>
    <row r="9" spans="1:14">
      <c r="A9" s="1" t="s">
        <v>40</v>
      </c>
      <c r="B9" s="34" t="s">
        <v>21</v>
      </c>
      <c r="C9" s="8"/>
      <c r="D9" s="47"/>
      <c r="E9" s="17">
        <f>SUM(D9/10*E7)</f>
        <v>0</v>
      </c>
      <c r="F9" s="47"/>
      <c r="G9" s="17">
        <f>SUM(F9/10*E7)</f>
        <v>0</v>
      </c>
      <c r="H9" s="47"/>
      <c r="I9" s="17">
        <f>SUM(H9/10*E7)</f>
        <v>0</v>
      </c>
      <c r="J9" s="48">
        <f>SUM(E9+G9+I9)</f>
        <v>0</v>
      </c>
      <c r="K9" s="23"/>
      <c r="L9" s="49">
        <f>SUM(J9*K9)</f>
        <v>0</v>
      </c>
    </row>
    <row r="10" spans="1:14">
      <c r="A10" s="4" t="s">
        <v>42</v>
      </c>
      <c r="B10" s="35" t="s">
        <v>22</v>
      </c>
      <c r="C10" s="8" t="s">
        <v>23</v>
      </c>
      <c r="D10" s="47">
        <v>0.125</v>
      </c>
      <c r="E10" s="17">
        <f>SUM(D10/10*E7)</f>
        <v>0.125</v>
      </c>
      <c r="F10" s="47"/>
      <c r="G10" s="17">
        <f>SUM(F10/10*E7)</f>
        <v>0</v>
      </c>
      <c r="H10" s="47"/>
      <c r="I10" s="17">
        <f>SUM(H10/10*E7)</f>
        <v>0</v>
      </c>
      <c r="J10" s="48">
        <f>SUM(E10+G10+I10)</f>
        <v>0.125</v>
      </c>
      <c r="K10" s="23">
        <v>5</v>
      </c>
      <c r="L10" s="49">
        <f>SUM(J10*K10)</f>
        <v>0.625</v>
      </c>
    </row>
    <row r="11" spans="1:14">
      <c r="A11" s="3" t="s">
        <v>41</v>
      </c>
      <c r="B11" s="35" t="s">
        <v>24</v>
      </c>
      <c r="C11" s="8" t="s">
        <v>3</v>
      </c>
      <c r="D11" s="47">
        <v>1</v>
      </c>
      <c r="E11" s="18">
        <f>SUM(D11/10*E7)</f>
        <v>1</v>
      </c>
      <c r="F11" s="50"/>
      <c r="G11" s="18">
        <f>SUM(F11/10*E7)</f>
        <v>0</v>
      </c>
      <c r="H11" s="50">
        <v>2</v>
      </c>
      <c r="I11" s="18">
        <f>SUM(H11/10*E7)</f>
        <v>2</v>
      </c>
      <c r="J11" s="51">
        <f t="shared" ref="J11:J39" si="0">SUM(E11+G11+I11)</f>
        <v>3</v>
      </c>
      <c r="K11" s="23">
        <v>0.15</v>
      </c>
      <c r="L11" s="49">
        <f t="shared" ref="L11:L39" si="1">SUM(J11*K11)</f>
        <v>0.44999999999999996</v>
      </c>
    </row>
    <row r="12" spans="1:14">
      <c r="A12" s="4"/>
      <c r="B12" s="35" t="s">
        <v>25</v>
      </c>
      <c r="C12" s="8" t="s">
        <v>26</v>
      </c>
      <c r="D12" s="47"/>
      <c r="E12" s="17">
        <f>SUM(D12/10*E7)</f>
        <v>0</v>
      </c>
      <c r="F12" s="47"/>
      <c r="G12" s="17">
        <f>SUM(F12/10*E7)</f>
        <v>0</v>
      </c>
      <c r="H12" s="47">
        <v>0.15</v>
      </c>
      <c r="I12" s="17">
        <f>SUM(H12/10*E7)</f>
        <v>0.15</v>
      </c>
      <c r="J12" s="48">
        <f t="shared" si="0"/>
        <v>0.15</v>
      </c>
      <c r="K12" s="23">
        <v>3.5</v>
      </c>
      <c r="L12" s="49">
        <f t="shared" si="1"/>
        <v>0.52500000000000002</v>
      </c>
    </row>
    <row r="13" spans="1:14">
      <c r="A13" s="5" t="s">
        <v>45</v>
      </c>
      <c r="B13" s="35" t="s">
        <v>27</v>
      </c>
      <c r="C13" s="8" t="s">
        <v>26</v>
      </c>
      <c r="D13" s="47"/>
      <c r="E13" s="17">
        <f>SUM(D13/10*E7)</f>
        <v>0</v>
      </c>
      <c r="F13" s="47"/>
      <c r="G13" s="17">
        <f>SUM(F13/10*E7)</f>
        <v>0</v>
      </c>
      <c r="H13" s="47">
        <v>0.1</v>
      </c>
      <c r="I13" s="17">
        <f>SUM(H13/10*E7)</f>
        <v>0.1</v>
      </c>
      <c r="J13" s="48">
        <f t="shared" si="0"/>
        <v>0.1</v>
      </c>
      <c r="K13" s="23">
        <v>0.8</v>
      </c>
      <c r="L13" s="49">
        <f t="shared" si="1"/>
        <v>8.0000000000000016E-2</v>
      </c>
    </row>
    <row r="14" spans="1:14">
      <c r="A14" s="4"/>
      <c r="B14" s="35"/>
      <c r="C14" s="8"/>
      <c r="D14" s="47"/>
      <c r="E14" s="17">
        <f>SUM(D14/10*E7)</f>
        <v>0</v>
      </c>
      <c r="F14" s="47"/>
      <c r="G14" s="17">
        <f>SUM(F14/10*E7)</f>
        <v>0</v>
      </c>
      <c r="H14" s="47"/>
      <c r="I14" s="17">
        <f>SUM(H14/10*E7)</f>
        <v>0</v>
      </c>
      <c r="J14" s="48">
        <f t="shared" si="0"/>
        <v>0</v>
      </c>
      <c r="K14" s="23"/>
      <c r="L14" s="49">
        <f t="shared" si="1"/>
        <v>0</v>
      </c>
    </row>
    <row r="15" spans="1:14">
      <c r="A15" s="3"/>
      <c r="B15" s="35"/>
      <c r="C15" s="8"/>
      <c r="D15" s="47"/>
      <c r="E15" s="17">
        <f>SUM(D15/10*E7)</f>
        <v>0</v>
      </c>
      <c r="F15" s="47"/>
      <c r="G15" s="17">
        <f>SUM(F15/10*E7)</f>
        <v>0</v>
      </c>
      <c r="H15" s="47"/>
      <c r="I15" s="17">
        <f>SUM(H15/10*E7)</f>
        <v>0</v>
      </c>
      <c r="J15" s="48">
        <f t="shared" si="0"/>
        <v>0</v>
      </c>
      <c r="K15" s="23"/>
      <c r="L15" s="49">
        <f t="shared" si="1"/>
        <v>0</v>
      </c>
    </row>
    <row r="16" spans="1:14">
      <c r="A16" s="2" t="s">
        <v>46</v>
      </c>
      <c r="B16" s="34" t="s">
        <v>28</v>
      </c>
      <c r="C16" s="8"/>
      <c r="D16" s="47"/>
      <c r="E16" s="17">
        <f>SUM(D16/10*E7)</f>
        <v>0</v>
      </c>
      <c r="F16" s="47"/>
      <c r="G16" s="17">
        <f>SUM(F16/10*E7)</f>
        <v>0</v>
      </c>
      <c r="H16" s="47"/>
      <c r="I16" s="17">
        <f>SUM(H16/10*E7)</f>
        <v>0</v>
      </c>
      <c r="J16" s="48">
        <f t="shared" si="0"/>
        <v>0</v>
      </c>
      <c r="K16" s="23"/>
      <c r="L16" s="49">
        <f t="shared" si="1"/>
        <v>0</v>
      </c>
    </row>
    <row r="17" spans="1:12">
      <c r="A17" s="4" t="s">
        <v>19</v>
      </c>
      <c r="B17" s="35" t="s">
        <v>44</v>
      </c>
      <c r="C17" s="8" t="s">
        <v>23</v>
      </c>
      <c r="D17" s="47"/>
      <c r="E17" s="17">
        <f>SUM(D17/10*E7)</f>
        <v>0</v>
      </c>
      <c r="F17" s="47">
        <v>0.6</v>
      </c>
      <c r="G17" s="17">
        <f>SUM(F17/10*E7)</f>
        <v>0.6</v>
      </c>
      <c r="H17" s="47"/>
      <c r="I17" s="17">
        <f>SUM(H17/10*E7)</f>
        <v>0</v>
      </c>
      <c r="J17" s="48">
        <f t="shared" si="0"/>
        <v>0.6</v>
      </c>
      <c r="K17" s="23">
        <v>1.5</v>
      </c>
      <c r="L17" s="49">
        <f t="shared" si="1"/>
        <v>0.89999999999999991</v>
      </c>
    </row>
    <row r="18" spans="1:12">
      <c r="A18" s="4" t="s">
        <v>20</v>
      </c>
      <c r="B18" s="35"/>
      <c r="C18" s="8"/>
      <c r="D18" s="47"/>
      <c r="E18" s="17">
        <f>SUM(D18/10*E7)</f>
        <v>0</v>
      </c>
      <c r="F18" s="47"/>
      <c r="G18" s="17">
        <f>SUM(F18/10*E7)</f>
        <v>0</v>
      </c>
      <c r="H18" s="47"/>
      <c r="I18" s="17">
        <f>SUM(H18/10*E7)</f>
        <v>0</v>
      </c>
      <c r="J18" s="48">
        <f t="shared" si="0"/>
        <v>0</v>
      </c>
      <c r="K18" s="23"/>
      <c r="L18" s="49">
        <f t="shared" si="1"/>
        <v>0</v>
      </c>
    </row>
    <row r="19" spans="1:12">
      <c r="A19" s="2"/>
      <c r="B19" s="34"/>
      <c r="C19" s="8"/>
      <c r="D19" s="47"/>
      <c r="E19" s="17">
        <f>SUM(D19/10*E7)</f>
        <v>0</v>
      </c>
      <c r="F19" s="47"/>
      <c r="G19" s="17">
        <f>SUM(F19/10*E7)</f>
        <v>0</v>
      </c>
      <c r="H19" s="47"/>
      <c r="I19" s="17">
        <f>SUM(H19/10*E7)</f>
        <v>0</v>
      </c>
      <c r="J19" s="48">
        <f t="shared" si="0"/>
        <v>0</v>
      </c>
      <c r="K19" s="23"/>
      <c r="L19" s="49">
        <f t="shared" si="1"/>
        <v>0</v>
      </c>
    </row>
    <row r="20" spans="1:12">
      <c r="A20" s="5" t="s">
        <v>38</v>
      </c>
      <c r="B20" s="34" t="s">
        <v>29</v>
      </c>
      <c r="C20" s="8"/>
      <c r="D20" s="47"/>
      <c r="E20" s="17">
        <f>SUM(D20/10*E7)</f>
        <v>0</v>
      </c>
      <c r="F20" s="47"/>
      <c r="G20" s="17">
        <f>SUM(F20/10*E7)</f>
        <v>0</v>
      </c>
      <c r="H20" s="47"/>
      <c r="I20" s="17">
        <f>SUM(H20/10*E7)</f>
        <v>0</v>
      </c>
      <c r="J20" s="48">
        <f t="shared" si="0"/>
        <v>0</v>
      </c>
      <c r="K20" s="23"/>
      <c r="L20" s="49">
        <f t="shared" si="1"/>
        <v>0</v>
      </c>
    </row>
    <row r="21" spans="1:12">
      <c r="A21" s="4" t="s">
        <v>47</v>
      </c>
      <c r="B21" s="35" t="s">
        <v>30</v>
      </c>
      <c r="C21" s="8" t="s">
        <v>23</v>
      </c>
      <c r="D21" s="47"/>
      <c r="E21" s="17">
        <f>SUM(D21/10*E7)</f>
        <v>0</v>
      </c>
      <c r="F21" s="47">
        <v>0.05</v>
      </c>
      <c r="G21" s="17">
        <f>SUM(F21/10*E7)</f>
        <v>0.05</v>
      </c>
      <c r="H21" s="47">
        <v>0.05</v>
      </c>
      <c r="I21" s="17">
        <f>SUM(H21/10*E7)</f>
        <v>0.05</v>
      </c>
      <c r="J21" s="48">
        <f t="shared" si="0"/>
        <v>0.1</v>
      </c>
      <c r="K21" s="23">
        <v>1.5</v>
      </c>
      <c r="L21" s="49">
        <f t="shared" si="1"/>
        <v>0.15000000000000002</v>
      </c>
    </row>
    <row r="22" spans="1:12">
      <c r="A22" s="4" t="s">
        <v>48</v>
      </c>
      <c r="B22" s="35" t="s">
        <v>31</v>
      </c>
      <c r="C22" s="8" t="s">
        <v>23</v>
      </c>
      <c r="D22" s="47">
        <v>0.25</v>
      </c>
      <c r="E22" s="17">
        <f>SUM(D22/10*E7)</f>
        <v>0.25</v>
      </c>
      <c r="F22" s="47"/>
      <c r="G22" s="17">
        <f>SUM(F22/10*E7)</f>
        <v>0</v>
      </c>
      <c r="H22" s="47"/>
      <c r="I22" s="17">
        <f>SUM(H22/10*E7)</f>
        <v>0</v>
      </c>
      <c r="J22" s="48">
        <f t="shared" si="0"/>
        <v>0.25</v>
      </c>
      <c r="K22" s="23">
        <v>1.5</v>
      </c>
      <c r="L22" s="49">
        <f t="shared" si="1"/>
        <v>0.375</v>
      </c>
    </row>
    <row r="23" spans="1:12">
      <c r="A23" s="4"/>
      <c r="B23" s="35" t="s">
        <v>32</v>
      </c>
      <c r="C23" s="8" t="s">
        <v>23</v>
      </c>
      <c r="D23" s="47">
        <v>3.0000000000000001E-3</v>
      </c>
      <c r="E23" s="17">
        <f>SUM(D23/10*E7)</f>
        <v>3.0000000000000001E-3</v>
      </c>
      <c r="F23" s="47"/>
      <c r="G23" s="17">
        <f>SUM(F23/10*E7)</f>
        <v>0</v>
      </c>
      <c r="H23" s="47"/>
      <c r="I23" s="17">
        <f>SUM(H23/10*E7)</f>
        <v>0</v>
      </c>
      <c r="J23" s="48">
        <f t="shared" si="0"/>
        <v>3.0000000000000001E-3</v>
      </c>
      <c r="K23" s="23"/>
      <c r="L23" s="49">
        <f t="shared" si="1"/>
        <v>0</v>
      </c>
    </row>
    <row r="24" spans="1:12">
      <c r="A24" s="2" t="s">
        <v>49</v>
      </c>
      <c r="B24" s="35" t="s">
        <v>33</v>
      </c>
      <c r="C24" s="8" t="s">
        <v>34</v>
      </c>
      <c r="D24" s="47"/>
      <c r="E24" s="17">
        <f>SUM(D24/10*E7)</f>
        <v>0</v>
      </c>
      <c r="F24" s="47"/>
      <c r="G24" s="17">
        <f>SUM(F24/10*E7)</f>
        <v>0</v>
      </c>
      <c r="H24" s="47"/>
      <c r="I24" s="17">
        <f>SUM(H24/10*E7)</f>
        <v>0</v>
      </c>
      <c r="J24" s="48">
        <f t="shared" si="0"/>
        <v>0</v>
      </c>
      <c r="K24" s="23"/>
      <c r="L24" s="49">
        <f t="shared" si="1"/>
        <v>0</v>
      </c>
    </row>
    <row r="25" spans="1:12">
      <c r="A25" s="4"/>
      <c r="B25" s="35" t="s">
        <v>35</v>
      </c>
      <c r="C25" s="8" t="s">
        <v>23</v>
      </c>
      <c r="D25" s="47">
        <v>0.1</v>
      </c>
      <c r="E25" s="17">
        <f>SUM(D25/10*E7)</f>
        <v>0.1</v>
      </c>
      <c r="F25" s="47"/>
      <c r="G25" s="17">
        <f>SUM(F25/10*E7)</f>
        <v>0</v>
      </c>
      <c r="H25" s="47"/>
      <c r="I25" s="17">
        <f>SUM(H25/10*E7)</f>
        <v>0</v>
      </c>
      <c r="J25" s="48">
        <f t="shared" si="0"/>
        <v>0.1</v>
      </c>
      <c r="K25" s="23">
        <v>3.4</v>
      </c>
      <c r="L25" s="49">
        <f t="shared" si="1"/>
        <v>0.34</v>
      </c>
    </row>
    <row r="26" spans="1:12">
      <c r="A26" s="4"/>
      <c r="B26" s="35" t="s">
        <v>36</v>
      </c>
      <c r="C26" s="8" t="s">
        <v>26</v>
      </c>
      <c r="D26" s="47"/>
      <c r="E26" s="17">
        <f>SUM(D26/10*E7)</f>
        <v>0</v>
      </c>
      <c r="F26" s="47"/>
      <c r="G26" s="17">
        <f>SUM(F26/10*E7)</f>
        <v>0</v>
      </c>
      <c r="H26" s="47">
        <v>1E-3</v>
      </c>
      <c r="I26" s="17">
        <f>SUM(H26/10*E7)</f>
        <v>1E-3</v>
      </c>
      <c r="J26" s="48">
        <f t="shared" si="0"/>
        <v>1E-3</v>
      </c>
      <c r="K26" s="23">
        <v>8.8000000000000007</v>
      </c>
      <c r="L26" s="49">
        <f t="shared" si="1"/>
        <v>8.8000000000000005E-3</v>
      </c>
    </row>
    <row r="27" spans="1:12" ht="15">
      <c r="A27" s="31" t="s">
        <v>50</v>
      </c>
      <c r="B27" s="35" t="s">
        <v>39</v>
      </c>
      <c r="C27" s="8" t="s">
        <v>26</v>
      </c>
      <c r="D27" s="47"/>
      <c r="E27" s="17">
        <f>SUM(D27/10*E7)</f>
        <v>0</v>
      </c>
      <c r="F27" s="47"/>
      <c r="G27" s="17">
        <f>SUM(F27/10*E7)</f>
        <v>0</v>
      </c>
      <c r="H27" s="47">
        <v>0.05</v>
      </c>
      <c r="I27" s="17">
        <f>SUM(H27/10*E7)</f>
        <v>0.05</v>
      </c>
      <c r="J27" s="48">
        <f t="shared" si="0"/>
        <v>0.05</v>
      </c>
      <c r="K27" s="23">
        <v>12</v>
      </c>
      <c r="L27" s="49">
        <f t="shared" si="1"/>
        <v>0.60000000000000009</v>
      </c>
    </row>
    <row r="28" spans="1:12">
      <c r="A28" s="7"/>
      <c r="B28" s="35"/>
      <c r="C28" s="8"/>
      <c r="D28" s="47"/>
      <c r="E28" s="17">
        <f>SUM(D28/10*E7)</f>
        <v>0</v>
      </c>
      <c r="F28" s="47"/>
      <c r="G28" s="17">
        <f>SUM(F28/10*E7)</f>
        <v>0</v>
      </c>
      <c r="H28" s="47"/>
      <c r="I28" s="17">
        <f>SUM(H28/10*E7)</f>
        <v>0</v>
      </c>
      <c r="J28" s="48">
        <f t="shared" si="0"/>
        <v>0</v>
      </c>
      <c r="K28" s="23"/>
      <c r="L28" s="49">
        <f t="shared" si="1"/>
        <v>0</v>
      </c>
    </row>
    <row r="29" spans="1:12">
      <c r="A29" s="7"/>
      <c r="B29" s="35"/>
      <c r="C29" s="8"/>
      <c r="D29" s="50"/>
      <c r="E29" s="17">
        <f>SUM(D29/10*E7)</f>
        <v>0</v>
      </c>
      <c r="F29" s="47"/>
      <c r="G29" s="17">
        <f>SUM(F29/10*E7)</f>
        <v>0</v>
      </c>
      <c r="H29" s="47"/>
      <c r="I29" s="17">
        <f>SUM(H29/10*E7)</f>
        <v>0</v>
      </c>
      <c r="J29" s="48">
        <f t="shared" si="0"/>
        <v>0</v>
      </c>
      <c r="K29" s="23"/>
      <c r="L29" s="49">
        <f t="shared" si="1"/>
        <v>0</v>
      </c>
    </row>
    <row r="30" spans="1:12">
      <c r="A30" s="4"/>
      <c r="B30" s="35"/>
      <c r="C30" s="8"/>
      <c r="D30" s="47"/>
      <c r="E30" s="17">
        <f>SUM(D30/10*E7)</f>
        <v>0</v>
      </c>
      <c r="F30" s="47"/>
      <c r="G30" s="17">
        <f>SUM(F30/10*E7)</f>
        <v>0</v>
      </c>
      <c r="H30" s="47"/>
      <c r="I30" s="17">
        <f>SUM(H30/10*E7)</f>
        <v>0</v>
      </c>
      <c r="J30" s="48">
        <f t="shared" si="0"/>
        <v>0</v>
      </c>
      <c r="K30" s="23"/>
      <c r="L30" s="49">
        <f t="shared" si="1"/>
        <v>0</v>
      </c>
    </row>
    <row r="31" spans="1:12">
      <c r="A31" s="4"/>
      <c r="B31" s="34"/>
      <c r="C31" s="8"/>
      <c r="D31" s="47"/>
      <c r="E31" s="17">
        <f>SUM(D31/10*E7)</f>
        <v>0</v>
      </c>
      <c r="F31" s="47"/>
      <c r="G31" s="17">
        <f>SUM(F31/10*E7)</f>
        <v>0</v>
      </c>
      <c r="H31" s="47"/>
      <c r="I31" s="17">
        <f>SUM(H31/10*E7)</f>
        <v>0</v>
      </c>
      <c r="J31" s="48">
        <f t="shared" si="0"/>
        <v>0</v>
      </c>
      <c r="K31" s="23"/>
      <c r="L31" s="49">
        <f t="shared" si="1"/>
        <v>0</v>
      </c>
    </row>
    <row r="32" spans="1:12">
      <c r="A32" s="4"/>
      <c r="B32" s="35"/>
      <c r="C32" s="8"/>
      <c r="D32" s="47"/>
      <c r="E32" s="17">
        <f>SUM(D32/10*E7)</f>
        <v>0</v>
      </c>
      <c r="F32" s="47"/>
      <c r="G32" s="17">
        <f>SUM(F32/10*E7)</f>
        <v>0</v>
      </c>
      <c r="H32" s="47"/>
      <c r="I32" s="17">
        <f>SUM(H32/10*E7)</f>
        <v>0</v>
      </c>
      <c r="J32" s="48">
        <f t="shared" si="0"/>
        <v>0</v>
      </c>
      <c r="K32" s="23"/>
      <c r="L32" s="49">
        <f t="shared" si="1"/>
        <v>0</v>
      </c>
    </row>
    <row r="33" spans="1:12">
      <c r="A33" s="4"/>
      <c r="B33" s="35"/>
      <c r="C33" s="8"/>
      <c r="D33" s="47"/>
      <c r="E33" s="17">
        <f>SUM(D33/10*E7)</f>
        <v>0</v>
      </c>
      <c r="F33" s="47"/>
      <c r="G33" s="17">
        <f>SUM(F33/10*E7)</f>
        <v>0</v>
      </c>
      <c r="H33" s="47"/>
      <c r="I33" s="17">
        <f>SUM(H33/10*E7)</f>
        <v>0</v>
      </c>
      <c r="J33" s="48">
        <f t="shared" si="0"/>
        <v>0</v>
      </c>
      <c r="K33" s="23"/>
      <c r="L33" s="49">
        <f t="shared" si="1"/>
        <v>0</v>
      </c>
    </row>
    <row r="34" spans="1:12">
      <c r="A34" s="4"/>
      <c r="B34" s="35"/>
      <c r="C34" s="8"/>
      <c r="D34" s="47"/>
      <c r="E34" s="17">
        <f>SUM(D34/10*E7)</f>
        <v>0</v>
      </c>
      <c r="F34" s="47"/>
      <c r="G34" s="17">
        <f>SUM(F34/10*E7)</f>
        <v>0</v>
      </c>
      <c r="H34" s="47"/>
      <c r="I34" s="17">
        <f>SUM(H34/10*E7)</f>
        <v>0</v>
      </c>
      <c r="J34" s="48">
        <f t="shared" si="0"/>
        <v>0</v>
      </c>
      <c r="K34" s="23"/>
      <c r="L34" s="49">
        <f t="shared" si="1"/>
        <v>0</v>
      </c>
    </row>
    <row r="35" spans="1:12">
      <c r="A35" s="4"/>
      <c r="B35" s="35"/>
      <c r="C35" s="8"/>
      <c r="D35" s="47"/>
      <c r="E35" s="17">
        <f>SUM(D35/10*E7)</f>
        <v>0</v>
      </c>
      <c r="F35" s="47"/>
      <c r="G35" s="17">
        <f>SUM(F35/10*E7)</f>
        <v>0</v>
      </c>
      <c r="H35" s="47"/>
      <c r="I35" s="17">
        <f>SUM(H35/10*E7)</f>
        <v>0</v>
      </c>
      <c r="J35" s="48">
        <f t="shared" si="0"/>
        <v>0</v>
      </c>
      <c r="K35" s="23"/>
      <c r="L35" s="49">
        <f t="shared" si="1"/>
        <v>0</v>
      </c>
    </row>
    <row r="36" spans="1:12">
      <c r="A36" s="6"/>
      <c r="B36" s="35"/>
      <c r="C36" s="8"/>
      <c r="D36" s="47"/>
      <c r="E36" s="17">
        <f>SUM(D36/10*E7)</f>
        <v>0</v>
      </c>
      <c r="F36" s="47"/>
      <c r="G36" s="17">
        <f>SUM(F36/10*E7)</f>
        <v>0</v>
      </c>
      <c r="H36" s="47"/>
      <c r="I36" s="17">
        <f>SUM(H36/10*E7)</f>
        <v>0</v>
      </c>
      <c r="J36" s="48">
        <f t="shared" si="0"/>
        <v>0</v>
      </c>
      <c r="K36" s="23"/>
      <c r="L36" s="49">
        <f t="shared" si="1"/>
        <v>0</v>
      </c>
    </row>
    <row r="37" spans="1:12">
      <c r="A37" s="2"/>
      <c r="B37" s="35"/>
      <c r="C37" s="8"/>
      <c r="D37" s="47"/>
      <c r="E37" s="17">
        <f>SUM(D37/10*E7)</f>
        <v>0</v>
      </c>
      <c r="F37" s="47"/>
      <c r="G37" s="17">
        <f>SUM(F37/10*E7)</f>
        <v>0</v>
      </c>
      <c r="H37" s="47"/>
      <c r="I37" s="17">
        <f>SUM(H37/10*E7)</f>
        <v>0</v>
      </c>
      <c r="J37" s="48">
        <f t="shared" si="0"/>
        <v>0</v>
      </c>
      <c r="K37" s="23"/>
      <c r="L37" s="49">
        <f t="shared" si="1"/>
        <v>0</v>
      </c>
    </row>
    <row r="38" spans="1:12">
      <c r="A38" s="6"/>
      <c r="B38" s="35"/>
      <c r="C38" s="8"/>
      <c r="D38" s="47"/>
      <c r="E38" s="17">
        <f>SUM(D38/10*E7)</f>
        <v>0</v>
      </c>
      <c r="F38" s="47"/>
      <c r="G38" s="17">
        <f>SUM(F38/10*E7)</f>
        <v>0</v>
      </c>
      <c r="H38" s="47"/>
      <c r="I38" s="17">
        <f>SUM(H38/10*E7)</f>
        <v>0</v>
      </c>
      <c r="J38" s="48">
        <f t="shared" si="0"/>
        <v>0</v>
      </c>
      <c r="K38" s="23"/>
      <c r="L38" s="49">
        <f t="shared" si="1"/>
        <v>0</v>
      </c>
    </row>
    <row r="39" spans="1:12">
      <c r="A39" s="16"/>
      <c r="B39" s="35"/>
      <c r="C39" s="8"/>
      <c r="D39" s="47"/>
      <c r="E39" s="17">
        <f>SUM(D39/10*E7)</f>
        <v>0</v>
      </c>
      <c r="F39" s="47"/>
      <c r="G39" s="17">
        <f>SUM(F39/10*E7)</f>
        <v>0</v>
      </c>
      <c r="H39" s="47"/>
      <c r="I39" s="17">
        <f>SUM(H39/10*E7)</f>
        <v>0</v>
      </c>
      <c r="J39" s="48">
        <f t="shared" si="0"/>
        <v>0</v>
      </c>
      <c r="K39" s="23"/>
      <c r="L39" s="49">
        <f t="shared" si="1"/>
        <v>0</v>
      </c>
    </row>
    <row r="40" spans="1:12">
      <c r="A40" s="16"/>
      <c r="B40" s="11"/>
      <c r="C40" s="11"/>
      <c r="D40" s="11"/>
      <c r="E40" s="26"/>
      <c r="F40" s="26"/>
      <c r="G40" s="26"/>
      <c r="H40" s="26"/>
      <c r="I40" s="87" t="s">
        <v>10</v>
      </c>
      <c r="J40" s="88"/>
      <c r="K40" s="89"/>
      <c r="L40" s="10">
        <f>SUM(L9:L39)</f>
        <v>4.0537999999999998</v>
      </c>
    </row>
    <row r="41" spans="1:12">
      <c r="A41" s="16"/>
      <c r="B41" s="11"/>
      <c r="C41" s="11"/>
      <c r="D41" s="11"/>
      <c r="E41" s="26"/>
      <c r="F41" s="26"/>
      <c r="G41" s="26"/>
      <c r="H41" s="26"/>
      <c r="I41" s="90" t="s">
        <v>11</v>
      </c>
      <c r="J41" s="91"/>
      <c r="K41" s="12">
        <v>5.5</v>
      </c>
      <c r="L41" s="9">
        <f>SUM(L40*K41/100)</f>
        <v>0.22295899999999999</v>
      </c>
    </row>
    <row r="42" spans="1:12">
      <c r="A42" s="16"/>
      <c r="B42" s="19"/>
      <c r="C42" s="19"/>
      <c r="D42" s="19"/>
      <c r="E42" s="27"/>
      <c r="F42" s="27"/>
      <c r="G42" s="27"/>
      <c r="H42" s="27"/>
      <c r="I42" s="92" t="s">
        <v>37</v>
      </c>
      <c r="J42" s="93"/>
      <c r="K42" s="89"/>
      <c r="L42" s="10">
        <f>SUM(L40+L41)</f>
        <v>4.2767590000000002</v>
      </c>
    </row>
    <row r="43" spans="1:12" ht="15">
      <c r="A43" s="36"/>
      <c r="B43" s="87" t="s">
        <v>16</v>
      </c>
      <c r="C43" s="94"/>
      <c r="D43" s="94"/>
      <c r="E43" s="94"/>
      <c r="F43" s="94"/>
      <c r="G43" s="94"/>
      <c r="H43" s="94"/>
      <c r="I43" s="94"/>
      <c r="J43" s="94"/>
      <c r="K43" s="94"/>
      <c r="L43" s="32">
        <f>SUM(L42/E7)</f>
        <v>0.4276759</v>
      </c>
    </row>
    <row r="44" spans="1:12">
      <c r="A44" s="117"/>
      <c r="B44" s="119"/>
      <c r="C44" s="120"/>
      <c r="D44" s="52"/>
      <c r="E44" s="108"/>
      <c r="F44" s="53"/>
      <c r="G44" s="108"/>
      <c r="H44" s="53"/>
      <c r="I44" s="108"/>
      <c r="J44" s="53"/>
      <c r="K44" s="110"/>
      <c r="L44" s="33"/>
    </row>
    <row r="45" spans="1:12">
      <c r="A45" s="118"/>
      <c r="B45" s="112"/>
      <c r="C45" s="121"/>
      <c r="D45" s="55"/>
      <c r="E45" s="109"/>
      <c r="F45" s="56"/>
      <c r="G45" s="109"/>
      <c r="H45" s="56"/>
      <c r="I45" s="109"/>
      <c r="J45" s="56"/>
      <c r="K45" s="111"/>
      <c r="L45" s="9"/>
    </row>
    <row r="46" spans="1:12" s="59" customFormat="1" ht="9.75" customHeight="1">
      <c r="A46" s="57"/>
      <c r="B46" s="112"/>
      <c r="C46" s="112"/>
      <c r="D46" s="54"/>
      <c r="E46" s="56"/>
      <c r="F46" s="58"/>
      <c r="G46" s="56"/>
      <c r="H46" s="58"/>
      <c r="I46" s="56"/>
      <c r="J46" s="58"/>
      <c r="K46" s="55"/>
      <c r="L46" s="13"/>
    </row>
    <row r="47" spans="1:12" s="41" customFormat="1" ht="10.5" customHeight="1">
      <c r="A47" s="60"/>
      <c r="B47" s="113"/>
      <c r="C47" s="114"/>
      <c r="D47" s="114"/>
      <c r="E47" s="114"/>
      <c r="F47" s="115"/>
      <c r="G47" s="115"/>
      <c r="H47" s="115"/>
      <c r="I47" s="115"/>
      <c r="J47" s="115"/>
      <c r="K47" s="115"/>
      <c r="L47" s="116"/>
    </row>
    <row r="48" spans="1:12">
      <c r="A48" s="61"/>
      <c r="L48" s="63"/>
    </row>
    <row r="49" spans="1:12">
      <c r="A49" s="61"/>
      <c r="L49" s="63"/>
    </row>
    <row r="50" spans="1:12">
      <c r="A50" s="61"/>
      <c r="L50" s="63"/>
    </row>
    <row r="51" spans="1:12">
      <c r="A51" s="61"/>
      <c r="L51" s="63"/>
    </row>
    <row r="52" spans="1:12">
      <c r="A52" s="61"/>
      <c r="L52" s="63"/>
    </row>
    <row r="53" spans="1:12">
      <c r="A53" s="61"/>
      <c r="L53" s="63"/>
    </row>
    <row r="54" spans="1:12">
      <c r="A54" s="64"/>
      <c r="B54" s="65"/>
      <c r="C54" s="65"/>
      <c r="D54" s="65"/>
      <c r="E54" s="66"/>
      <c r="F54" s="66"/>
      <c r="G54" s="66"/>
      <c r="H54" s="66"/>
      <c r="I54" s="66"/>
      <c r="J54" s="66"/>
      <c r="K54" s="65"/>
      <c r="L54" s="67"/>
    </row>
  </sheetData>
  <protectedRanges>
    <protectedRange sqref="A6" name="Plage14"/>
    <protectedRange sqref="A2" name="Plage13"/>
    <protectedRange sqref="K41" name="Plage12"/>
    <protectedRange sqref="K9:K39" name="Plage11"/>
    <protectedRange sqref="H27:H39" name="Plage10"/>
    <protectedRange sqref="F24:F39" name="Plage9"/>
    <protectedRange sqref="D27:D39" name="Plage8"/>
    <protectedRange sqref="B27:C39" name="Plage7"/>
    <protectedRange sqref="E7" name="Plage6"/>
    <protectedRange sqref="J3:L4" name="Plage2"/>
    <protectedRange sqref="A28:A42" name="Plage4"/>
    <protectedRange sqref="A44:A47" name="Plage5"/>
  </protectedRanges>
  <mergeCells count="23">
    <mergeCell ref="I44:I45"/>
    <mergeCell ref="K44:K45"/>
    <mergeCell ref="B46:C46"/>
    <mergeCell ref="B47:L47"/>
    <mergeCell ref="A44:A45"/>
    <mergeCell ref="B44:C45"/>
    <mergeCell ref="E44:E45"/>
    <mergeCell ref="G44:G45"/>
    <mergeCell ref="I41:J41"/>
    <mergeCell ref="I42:K42"/>
    <mergeCell ref="B43:K43"/>
    <mergeCell ref="A4:I4"/>
    <mergeCell ref="J4:L4"/>
    <mergeCell ref="A7:C7"/>
    <mergeCell ref="E7:G7"/>
    <mergeCell ref="I7:L7"/>
    <mergeCell ref="A6:G6"/>
    <mergeCell ref="I1:L1"/>
    <mergeCell ref="A2:I2"/>
    <mergeCell ref="J2:L2"/>
    <mergeCell ref="A3:I3"/>
    <mergeCell ref="J3:L3"/>
    <mergeCell ref="I40:K40"/>
  </mergeCells>
  <phoneticPr fontId="2" type="noConversion"/>
  <printOptions horizontalCentered="1" verticalCentered="1"/>
  <pageMargins left="0.39370078740157483" right="0.19685039370078741" top="0.19685039370078741" bottom="0.19685039370078741" header="0.19685039370078741" footer="0"/>
  <pageSetup paperSize="9" orientation="portrait" horizontalDpi="12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Tarte normande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</dc:creator>
  <cp:lastModifiedBy>Formation CROUS</cp:lastModifiedBy>
  <cp:lastPrinted>2017-11-21T08:29:38Z</cp:lastPrinted>
  <dcterms:created xsi:type="dcterms:W3CDTF">2008-04-02T16:52:44Z</dcterms:created>
  <dcterms:modified xsi:type="dcterms:W3CDTF">2017-11-24T12:58:27Z</dcterms:modified>
</cp:coreProperties>
</file>