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olly\Documents\REFERENTIELS\RENOVATION BP BOUCHER\GAP\GRILLES VERSION FINALE 11 juillet\"/>
    </mc:Choice>
  </mc:AlternateContent>
  <bookViews>
    <workbookView xWindow="0" yWindow="0" windowWidth="20490" windowHeight="7155"/>
  </bookViews>
  <sheets>
    <sheet name="Candidat 1 " sheetId="10" r:id="rId1"/>
    <sheet name="Candidat 2" sheetId="9" r:id="rId2"/>
    <sheet name="Candidat 3" sheetId="8" r:id="rId3"/>
    <sheet name="Candidat 4" sheetId="7" r:id="rId4"/>
    <sheet name="Candidat 5 " sheetId="6" r:id="rId5"/>
    <sheet name="Candidat 6" sheetId="5" r:id="rId6"/>
  </sheets>
  <calcPr calcId="152511"/>
</workbook>
</file>

<file path=xl/calcChain.xml><?xml version="1.0" encoding="utf-8"?>
<calcChain xmlns="http://schemas.openxmlformats.org/spreadsheetml/2006/main">
  <c r="O227" i="10" l="1"/>
  <c r="O160" i="10"/>
  <c r="O161" i="10" s="1"/>
  <c r="J19" i="10" s="1"/>
  <c r="O155" i="10"/>
  <c r="O154" i="10"/>
  <c r="O146" i="10"/>
  <c r="O149" i="10" s="1"/>
  <c r="J17" i="10" s="1"/>
  <c r="L131" i="10"/>
  <c r="L128" i="10"/>
  <c r="O112" i="10"/>
  <c r="O109" i="10"/>
  <c r="O107" i="10"/>
  <c r="O105" i="10"/>
  <c r="O104" i="10"/>
  <c r="O101" i="10"/>
  <c r="O100" i="10"/>
  <c r="O97" i="10"/>
  <c r="O94" i="10"/>
  <c r="O91" i="10"/>
  <c r="O115" i="10" s="1"/>
  <c r="J16" i="10" s="1"/>
  <c r="O86" i="10"/>
  <c r="O163" i="10" s="1"/>
  <c r="O81" i="10"/>
  <c r="J28" i="10"/>
  <c r="J27" i="10"/>
  <c r="J26" i="10"/>
  <c r="J30" i="10" s="1"/>
  <c r="J34" i="10" s="1"/>
  <c r="J18" i="10"/>
  <c r="O227" i="9"/>
  <c r="O160" i="9"/>
  <c r="O161" i="9" s="1"/>
  <c r="J19" i="9" s="1"/>
  <c r="O154" i="9"/>
  <c r="O155" i="9" s="1"/>
  <c r="J18" i="9" s="1"/>
  <c r="O146" i="9"/>
  <c r="O149" i="9" s="1"/>
  <c r="J17" i="9" s="1"/>
  <c r="L128" i="9"/>
  <c r="L131" i="9" s="1"/>
  <c r="O112" i="9" s="1"/>
  <c r="O115" i="9"/>
  <c r="J16" i="9" s="1"/>
  <c r="O109" i="9"/>
  <c r="O107" i="9"/>
  <c r="O105" i="9"/>
  <c r="O104" i="9"/>
  <c r="O101" i="9"/>
  <c r="O100" i="9"/>
  <c r="O97" i="9"/>
  <c r="O94" i="9"/>
  <c r="O91" i="9"/>
  <c r="O81" i="9"/>
  <c r="O86" i="9" s="1"/>
  <c r="J34" i="9"/>
  <c r="J30" i="9"/>
  <c r="J28" i="9"/>
  <c r="J27" i="9"/>
  <c r="J26" i="9"/>
  <c r="O227" i="8"/>
  <c r="O160" i="8"/>
  <c r="O161" i="8" s="1"/>
  <c r="J19" i="8" s="1"/>
  <c r="O155" i="8"/>
  <c r="O154" i="8"/>
  <c r="O146" i="8"/>
  <c r="O149" i="8" s="1"/>
  <c r="J17" i="8" s="1"/>
  <c r="L131" i="8"/>
  <c r="L128" i="8"/>
  <c r="O112" i="8"/>
  <c r="O109" i="8"/>
  <c r="O107" i="8"/>
  <c r="O105" i="8"/>
  <c r="O104" i="8"/>
  <c r="O101" i="8"/>
  <c r="O100" i="8"/>
  <c r="O97" i="8"/>
  <c r="O94" i="8"/>
  <c r="O91" i="8"/>
  <c r="O115" i="8" s="1"/>
  <c r="J16" i="8" s="1"/>
  <c r="O86" i="8"/>
  <c r="O163" i="8" s="1"/>
  <c r="O81" i="8"/>
  <c r="J28" i="8"/>
  <c r="J27" i="8"/>
  <c r="J26" i="8"/>
  <c r="J30" i="8" s="1"/>
  <c r="J34" i="8" s="1"/>
  <c r="J18" i="8"/>
  <c r="J15" i="8"/>
  <c r="J21" i="8" s="1"/>
  <c r="J32" i="8" s="1"/>
  <c r="O227" i="7"/>
  <c r="O160" i="7"/>
  <c r="O161" i="7" s="1"/>
  <c r="J19" i="7" s="1"/>
  <c r="O154" i="7"/>
  <c r="O155" i="7" s="1"/>
  <c r="J18" i="7" s="1"/>
  <c r="O146" i="7"/>
  <c r="O149" i="7" s="1"/>
  <c r="J17" i="7" s="1"/>
  <c r="L128" i="7"/>
  <c r="L131" i="7" s="1"/>
  <c r="O112" i="7" s="1"/>
  <c r="O109" i="7"/>
  <c r="O107" i="7"/>
  <c r="O105" i="7"/>
  <c r="O104" i="7"/>
  <c r="O101" i="7"/>
  <c r="O100" i="7"/>
  <c r="O97" i="7"/>
  <c r="O94" i="7"/>
  <c r="O91" i="7"/>
  <c r="O115" i="7" s="1"/>
  <c r="J16" i="7" s="1"/>
  <c r="O86" i="7"/>
  <c r="O163" i="7" s="1"/>
  <c r="O81" i="7"/>
  <c r="J34" i="7"/>
  <c r="J30" i="7"/>
  <c r="J28" i="7"/>
  <c r="J27" i="7"/>
  <c r="J26" i="7"/>
  <c r="O227" i="6"/>
  <c r="O160" i="6"/>
  <c r="O161" i="6" s="1"/>
  <c r="J19" i="6" s="1"/>
  <c r="O154" i="6"/>
  <c r="O155" i="6" s="1"/>
  <c r="J18" i="6" s="1"/>
  <c r="O149" i="6"/>
  <c r="J17" i="6" s="1"/>
  <c r="O146" i="6"/>
  <c r="L128" i="6"/>
  <c r="L131" i="6" s="1"/>
  <c r="O112" i="6" s="1"/>
  <c r="O115" i="6"/>
  <c r="J16" i="6" s="1"/>
  <c r="O109" i="6"/>
  <c r="O107" i="6"/>
  <c r="O105" i="6"/>
  <c r="O104" i="6"/>
  <c r="O101" i="6"/>
  <c r="O100" i="6"/>
  <c r="O97" i="6"/>
  <c r="O94" i="6"/>
  <c r="O91" i="6"/>
  <c r="O81" i="6"/>
  <c r="O86" i="6" s="1"/>
  <c r="J30" i="6"/>
  <c r="J34" i="6" s="1"/>
  <c r="J28" i="6"/>
  <c r="J27" i="6"/>
  <c r="J26" i="6"/>
  <c r="J15" i="10" l="1"/>
  <c r="J21" i="10" s="1"/>
  <c r="J32" i="10" s="1"/>
  <c r="O163" i="9"/>
  <c r="J15" i="9"/>
  <c r="J21" i="9" s="1"/>
  <c r="J32" i="9" s="1"/>
  <c r="J15" i="7"/>
  <c r="J21" i="7" s="1"/>
  <c r="J32" i="7" s="1"/>
  <c r="O163" i="6"/>
  <c r="J15" i="6"/>
  <c r="J21" i="6" s="1"/>
  <c r="J32" i="6" s="1"/>
  <c r="J15" i="5"/>
  <c r="O227" i="5" l="1"/>
  <c r="O154" i="5"/>
  <c r="O155" i="5" s="1"/>
  <c r="O146" i="5"/>
  <c r="O149" i="5" s="1"/>
  <c r="J26" i="5" l="1"/>
  <c r="J27" i="5"/>
  <c r="O109" i="5" l="1"/>
  <c r="O107" i="5"/>
  <c r="O105" i="5"/>
  <c r="O104" i="5"/>
  <c r="O101" i="5"/>
  <c r="O100" i="5"/>
  <c r="O97" i="5"/>
  <c r="O94" i="5"/>
  <c r="O91" i="5"/>
  <c r="O81" i="5"/>
  <c r="O86" i="5" s="1"/>
  <c r="J28" i="5" l="1"/>
  <c r="J30" i="5" l="1"/>
  <c r="L128" i="5"/>
  <c r="L131" i="5" s="1"/>
  <c r="O112" i="5" s="1"/>
  <c r="O115" i="5" s="1"/>
  <c r="J16" i="5" s="1"/>
  <c r="O160" i="5"/>
  <c r="J17" i="5"/>
  <c r="J18" i="5" l="1"/>
  <c r="O161" i="5"/>
  <c r="J19" i="5" s="1"/>
  <c r="J21" i="5" l="1"/>
  <c r="J32" i="5" s="1"/>
  <c r="J34" i="5" s="1"/>
  <c r="O163" i="5"/>
</calcChain>
</file>

<file path=xl/sharedStrings.xml><?xml version="1.0" encoding="utf-8"?>
<sst xmlns="http://schemas.openxmlformats.org/spreadsheetml/2006/main" count="1662" uniqueCount="176">
  <si>
    <t>Agneau</t>
  </si>
  <si>
    <t>2 demi-carcasses</t>
  </si>
  <si>
    <t>Critères</t>
  </si>
  <si>
    <t>Note</t>
  </si>
  <si>
    <t>Veau</t>
  </si>
  <si>
    <t>Bœuf</t>
  </si>
  <si>
    <t>6 morceaux</t>
  </si>
  <si>
    <t>Respect de la coupe réglementaire</t>
  </si>
  <si>
    <t>5 morceaux</t>
  </si>
  <si>
    <t>1 morceau de coupe</t>
  </si>
  <si>
    <t>1 séparation</t>
  </si>
  <si>
    <t>3 pièces</t>
  </si>
  <si>
    <t>2 pièces</t>
  </si>
  <si>
    <t>1 pièce</t>
  </si>
  <si>
    <t>Ensemble du travail</t>
  </si>
  <si>
    <t>Maîtrise des techniques de préparation.</t>
  </si>
  <si>
    <t>Comportement professionnel </t>
  </si>
  <si>
    <t>Netteté des surfaces épluchées
Absence de fragments de viande adhérents aux aponévroses</t>
  </si>
  <si>
    <t>Respect de la réglementation 
Etat esthétique du morceau après bardage</t>
  </si>
  <si>
    <t>Candidat poste n° 1</t>
  </si>
  <si>
    <t xml:space="preserve">SESSION </t>
  </si>
  <si>
    <t xml:space="preserve">DATE </t>
  </si>
  <si>
    <t>Utilisation adaptée du matériel et de l’outillage</t>
  </si>
  <si>
    <t>Respect des règles d’hygiène et de sécurité</t>
  </si>
  <si>
    <t>Pertinence de l’organisation</t>
  </si>
  <si>
    <t>Partage axial de la symphyse du sternum, des vertèbres</t>
  </si>
  <si>
    <t>Conformité de la position de travail</t>
  </si>
  <si>
    <t>Maîtrise gestuelle de la feuille</t>
  </si>
  <si>
    <t>Respect de la commande tout en conservant la valeur financière des morceaux restants
Utilisation d'un vocabulaire professionnel
Justification de l'organisation choisie</t>
  </si>
  <si>
    <t xml:space="preserve">C1.10 Organiser le poste de travail 
</t>
  </si>
  <si>
    <t>C4.1 Communiquer avec la hiérarchie et le personnel</t>
  </si>
  <si>
    <t>C1.10 Organiser le poste de travail</t>
  </si>
  <si>
    <t>C2.5 Présenter les produits
C2.6 Mettre en valeur les produits</t>
  </si>
  <si>
    <t xml:space="preserve">C2.4 Réaliser les opérations de préparation
C2.8 Peser les produits
C2.9 Valoriser l'intégralité de la carcasse dans une démarche de développement durable
C3.5 Evaluer le travail </t>
  </si>
  <si>
    <t>Présence et importance des fragments de muscles étrangers à chaque morceau 
Netteté des surfaces de séparation (particules d'os et de fragments lors du sciage)
Absence d'incisions sur les parties séparées et dans les muscles</t>
  </si>
  <si>
    <t>Respect des poids indiqués dans la commande</t>
  </si>
  <si>
    <t xml:space="preserve">Qualité de la décoration des pièces imposées
Présentation harmonieuse des différentes pièces 
Respect de l'alternance des viandes (couleur, forme..)
Utilisation appropriée de la barde et des végétaux </t>
  </si>
  <si>
    <t>PHASE D'ENTRETIEN - Note / 20</t>
  </si>
  <si>
    <t>PHASE DE PRÉSENTATION ET DE DÉCORATION - Note / 15</t>
  </si>
  <si>
    <t>HYGIÈNE ET SÉCURITÉ - Note / 15</t>
  </si>
  <si>
    <t>PHASE D'ORGANISATION DU TRAVAIL  - Note / 10</t>
  </si>
  <si>
    <t>PHASE DE PRÉPARATION - Note / 160</t>
  </si>
  <si>
    <t>Jury 1</t>
  </si>
  <si>
    <t>Jury 2</t>
  </si>
  <si>
    <t>Jury 3</t>
  </si>
  <si>
    <t xml:space="preserve">Observations </t>
  </si>
  <si>
    <t>JURY</t>
  </si>
  <si>
    <t>NOMS</t>
  </si>
  <si>
    <t>SIGNATURES</t>
  </si>
  <si>
    <t>Total sous-épreuve E11 sur 220 points</t>
  </si>
  <si>
    <t>Grille des pesées</t>
  </si>
  <si>
    <t>TI</t>
  </si>
  <si>
    <t>I</t>
  </si>
  <si>
    <t>S</t>
  </si>
  <si>
    <t>TS</t>
  </si>
  <si>
    <t>Écarts</t>
  </si>
  <si>
    <t>Points</t>
  </si>
  <si>
    <t>Total pesées /15</t>
  </si>
  <si>
    <t xml:space="preserve">ACADÉMIE </t>
  </si>
  <si>
    <t>BP BOUCHER
Épreuve E11 - Préparation Présentation Décoration</t>
  </si>
  <si>
    <t>Régularité d'épaisseur et de forme des pièces
Maintien de la valeur marchande des morceaux
Exactitude des pièces par rapport à la commande</t>
  </si>
  <si>
    <t>Pièces</t>
  </si>
  <si>
    <t>Espèces</t>
  </si>
  <si>
    <t>Netteté des surfaces parées 
Limitation des pertes de matière
Parage en fonction de la destination culinaire du morceau</t>
  </si>
  <si>
    <t>Tenue professionnelle propre et complète
Respect de l'utilisation des équipements de protection individuels 
Application des règles d'hygiène et de sécurité</t>
  </si>
  <si>
    <t>Observations :</t>
  </si>
  <si>
    <t>Épreuve E11</t>
  </si>
  <si>
    <t>Phase d'organisation du travail</t>
  </si>
  <si>
    <t>/10</t>
  </si>
  <si>
    <t>Phase de préparation</t>
  </si>
  <si>
    <t>/160</t>
  </si>
  <si>
    <t>Phase de présentation et de décoration</t>
  </si>
  <si>
    <t>/15</t>
  </si>
  <si>
    <t>Hygiène et sécurité</t>
  </si>
  <si>
    <t>Phase d'entretien</t>
  </si>
  <si>
    <t>/20</t>
  </si>
  <si>
    <t>TOTAL sur 220 points</t>
  </si>
  <si>
    <t>Épreuve E12</t>
  </si>
  <si>
    <t>Comportement professionnel</t>
  </si>
  <si>
    <t>Simulation de vente</t>
  </si>
  <si>
    <t>/40</t>
  </si>
  <si>
    <t>Règlementation des ventes</t>
  </si>
  <si>
    <t>TOTAL sur 80 points</t>
  </si>
  <si>
    <t>Total épreuve E1 sur 300 points</t>
  </si>
  <si>
    <t>Note sur 20*</t>
  </si>
  <si>
    <t>Noms et fonctions des membres du jury</t>
  </si>
  <si>
    <t>Emargement</t>
  </si>
  <si>
    <t>pièce 1</t>
  </si>
  <si>
    <t>pièce 2</t>
  </si>
  <si>
    <t>TOTAL /30</t>
  </si>
  <si>
    <t>Notes récapitulatives E11 et E12</t>
  </si>
  <si>
    <t xml:space="preserve">COMPORTEMENT PROFESSIONNEL </t>
  </si>
  <si>
    <t>Clarté et rigueur de l'expression orale</t>
  </si>
  <si>
    <t xml:space="preserve">Utilisation d'un vocabulaire professionnel </t>
  </si>
  <si>
    <t>COMPORTEMENT PROFESSIONNEL  - Note / 10</t>
  </si>
  <si>
    <t xml:space="preserve">SIMULATION DE VENTE </t>
  </si>
  <si>
    <t>Accueil du client</t>
  </si>
  <si>
    <t>Prise en compte des besoins du client</t>
  </si>
  <si>
    <t xml:space="preserve">Adéquation de l'argumentation commerciale </t>
  </si>
  <si>
    <t>Pertinence des conseils culinaires</t>
  </si>
  <si>
    <t>Réponse aux objections du client</t>
  </si>
  <si>
    <t>Proposition de ventes complémentaires/additionnelles</t>
  </si>
  <si>
    <t>Qualité de la préparation et du pièçage</t>
  </si>
  <si>
    <t>Pesage, conditionnement et encaissement des produits</t>
  </si>
  <si>
    <t>Fidélisation de la clientèle et prise de congé</t>
  </si>
  <si>
    <t>SIMULATION DE VENTE - Note / 40</t>
  </si>
  <si>
    <t>Mise en œuvre des règles d'hygiène</t>
  </si>
  <si>
    <t>Respect des règles de sécurité alimentaire</t>
  </si>
  <si>
    <t xml:space="preserve">RÈGLEMENTATION DES VENTES </t>
  </si>
  <si>
    <t>Application des règles d'étiquetage</t>
  </si>
  <si>
    <t>Mise en œuvre des règles de conservation</t>
  </si>
  <si>
    <t>Respect des principes de la traçabilité</t>
  </si>
  <si>
    <t>Identification des signes officiels de la qualité et de l'origine</t>
  </si>
  <si>
    <t>Total sous-épreuve E12 sur 80 points</t>
  </si>
  <si>
    <t>Tableaux des différences avec les poids estimés par le candidat, avec les poids imposés et les poids des petites pièces de découpe. 
Les écarts sont exprimés en grammes.</t>
  </si>
  <si>
    <t>BP BOUCHER
Épreuve E1 - Pratique professionnelle</t>
  </si>
  <si>
    <t>Poids petites pièces           / 5 points</t>
  </si>
  <si>
    <t>BP BOUCHER
Épreuve E12 - Vente client</t>
  </si>
  <si>
    <t>Note obtenue</t>
  </si>
  <si>
    <t>PHASE D'ORGANISATION DU TRAVAIL</t>
  </si>
  <si>
    <t>Fente</t>
  </si>
  <si>
    <t>Coupe</t>
  </si>
  <si>
    <t>Désossage</t>
  </si>
  <si>
    <t>Séparation</t>
  </si>
  <si>
    <t>Parage</t>
  </si>
  <si>
    <t>Epluchage</t>
  </si>
  <si>
    <t>Bardage</t>
  </si>
  <si>
    <t>Ficelage</t>
  </si>
  <si>
    <t>Pièçage</t>
  </si>
  <si>
    <t>Pesées *</t>
  </si>
  <si>
    <t>Opération</t>
  </si>
  <si>
    <t>Coeff.</t>
  </si>
  <si>
    <t>Espèce</t>
  </si>
  <si>
    <t>Produit</t>
  </si>
  <si>
    <t>RÈGLEMENTATION DES VENTES - Note / 30</t>
  </si>
  <si>
    <t>C4.2 Communiquer avec les acteurs économiques
C4.6 Réaliser l'acte de vente</t>
  </si>
  <si>
    <t>C4.2 Communiquer avec les acteurs économiques
C4.4 Développer les supports de communication
C4.5 Animer le point de vente 
C4.6 Réaliser l'acte de vente 
C2.7 Conditionner les produits 
C2.8 Peser les produits</t>
  </si>
  <si>
    <t>C1.16 Élaborer les protocoles des démarches qualité et développement durable
C2.5 Présenter les produits
C2.6 Mettre en valeur les produits
C3.2 Contrôler les marchandises réceptionnées</t>
  </si>
  <si>
    <t>300-225</t>
  </si>
  <si>
    <t>224-150</t>
  </si>
  <si>
    <t>149-75</t>
  </si>
  <si>
    <t>74-0</t>
  </si>
  <si>
    <t>200-150</t>
  </si>
  <si>
    <t>149-100</t>
  </si>
  <si>
    <t>99-50</t>
  </si>
  <si>
    <t>49-0</t>
  </si>
  <si>
    <t>60-45</t>
  </si>
  <si>
    <t>44-30</t>
  </si>
  <si>
    <t>29-15</t>
  </si>
  <si>
    <t>14-0</t>
  </si>
  <si>
    <t>Cf grille des pesées</t>
  </si>
  <si>
    <t>/30</t>
  </si>
  <si>
    <t>Organisation</t>
  </si>
  <si>
    <t>Présentation
Décoration</t>
  </si>
  <si>
    <t>Hygiène
Sécurité</t>
  </si>
  <si>
    <t>Entretien</t>
  </si>
  <si>
    <t>Respect de la coupe définie selon les techniques usuelles</t>
  </si>
  <si>
    <t>PHASE DE PRÉPARATION</t>
  </si>
  <si>
    <t>PHASE DE PRÉSENTATION ET DE DÉCORATION</t>
  </si>
  <si>
    <t>HYGIÈNE ET SÉCURITÉ</t>
  </si>
  <si>
    <t>PHASE D'ENTRETIEN</t>
  </si>
  <si>
    <t xml:space="preserve"> * Commentaires et justifications si note finale inférieure à 10</t>
  </si>
  <si>
    <t>Tenue professionnelle adaptée</t>
  </si>
  <si>
    <t xml:space="preserve">NOMS </t>
  </si>
  <si>
    <t xml:space="preserve">SIGNATURES </t>
  </si>
  <si>
    <r>
      <t xml:space="preserve">Poids estimés </t>
    </r>
    <r>
      <rPr>
        <b/>
        <sz val="13"/>
        <rFont val="Arial"/>
        <family val="2"/>
      </rPr>
      <t xml:space="preserve">    </t>
    </r>
    <r>
      <rPr>
        <b/>
        <sz val="13"/>
        <color theme="1"/>
        <rFont val="Arial"/>
        <family val="2"/>
      </rPr>
      <t xml:space="preserve">          / 5 points</t>
    </r>
  </si>
  <si>
    <r>
      <t xml:space="preserve">Points </t>
    </r>
    <r>
      <rPr>
        <b/>
        <i/>
        <sz val="13"/>
        <color theme="1"/>
        <rFont val="Arial"/>
        <family val="2"/>
      </rPr>
      <t>/5</t>
    </r>
  </si>
  <si>
    <r>
      <t xml:space="preserve">Poids imposés </t>
    </r>
    <r>
      <rPr>
        <b/>
        <sz val="13"/>
        <color rgb="FFFF0000"/>
        <rFont val="Arial"/>
        <family val="2"/>
      </rPr>
      <t xml:space="preserve">       </t>
    </r>
    <r>
      <rPr>
        <b/>
        <sz val="13"/>
        <color theme="1"/>
        <rFont val="Arial"/>
        <family val="2"/>
      </rPr>
      <t xml:space="preserve">      / 5 points</t>
    </r>
  </si>
  <si>
    <r>
      <t xml:space="preserve">Respect de la coupe définie </t>
    </r>
    <r>
      <rPr>
        <sz val="13"/>
        <rFont val="Arial"/>
        <family val="2"/>
      </rPr>
      <t>selon les techniques usuelles</t>
    </r>
  </si>
  <si>
    <r>
      <t>Respect de la chronologie des opérations lors du désossage
Absence d'incisions dans les muscles
Degré de désossage à blanc 
Etat esthétique du morceau après désossage 
Opérations techniques effectuées</t>
    </r>
    <r>
      <rPr>
        <sz val="13"/>
        <color rgb="FFFF0000"/>
        <rFont val="Arial"/>
        <family val="2"/>
      </rPr>
      <t xml:space="preserve"> </t>
    </r>
    <r>
      <rPr>
        <sz val="13"/>
        <rFont val="Arial"/>
        <family val="2"/>
      </rPr>
      <t>selon une position conforme avec des outils appropriés et dextérité</t>
    </r>
  </si>
  <si>
    <t>Forme régulière pour une cuisson homogène
Respect de la technique de ficelage arrêté
Espacements réguliers et et tensions normales des anneaux de ficelle</t>
  </si>
  <si>
    <t>Candidat poste n° 2</t>
  </si>
  <si>
    <t>Candidat poste n° 3</t>
  </si>
  <si>
    <t>Candidat poste n° 4</t>
  </si>
  <si>
    <t>Candidat poste n° 5</t>
  </si>
  <si>
    <t>Candidat poste n°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</si>
</sst>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0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rgb="FF002060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rgb="FFFF0000"/>
      <name val="Arial"/>
      <family val="2"/>
    </font>
    <font>
      <sz val="14"/>
      <color theme="1"/>
      <name val="Arial"/>
      <family val="2"/>
    </font>
    <font>
      <sz val="13"/>
      <name val="Arial"/>
      <family val="2"/>
    </font>
    <font>
      <b/>
      <sz val="14"/>
      <color theme="3"/>
      <name val="Arial"/>
      <family val="2"/>
    </font>
    <font>
      <sz val="13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thick">
        <color rgb="FF002060"/>
      </right>
      <top style="medium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theme="3"/>
      </top>
      <bottom style="thick">
        <color rgb="FF002060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514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0" borderId="0" xfId="0" applyBorder="1"/>
    <xf numFmtId="0" fontId="0" fillId="0" borderId="1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3" fillId="0" borderId="14" xfId="0" applyFont="1" applyFill="1" applyBorder="1" applyAlignment="1">
      <alignment horizontal="right" vertical="center"/>
    </xf>
    <xf numFmtId="0" fontId="0" fillId="0" borderId="0" xfId="0" applyFill="1"/>
    <xf numFmtId="0" fontId="5" fillId="0" borderId="18" xfId="0" applyFont="1" applyBorder="1"/>
    <xf numFmtId="0" fontId="5" fillId="0" borderId="1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0" xfId="0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0" fillId="5" borderId="10" xfId="0" applyFont="1" applyFill="1" applyBorder="1"/>
    <xf numFmtId="0" fontId="6" fillId="4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/>
    <xf numFmtId="0" fontId="5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0" fontId="1" fillId="0" borderId="0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/>
    <xf numFmtId="0" fontId="9" fillId="0" borderId="5" xfId="0" applyFont="1" applyBorder="1" applyAlignment="1">
      <alignment horizontal="center"/>
    </xf>
    <xf numFmtId="0" fontId="8" fillId="0" borderId="5" xfId="0" applyFont="1" applyBorder="1"/>
    <xf numFmtId="0" fontId="9" fillId="0" borderId="2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2" xfId="0" applyFont="1" applyBorder="1"/>
    <xf numFmtId="0" fontId="4" fillId="4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8" fillId="7" borderId="0" xfId="0" applyFont="1" applyFill="1" applyBorder="1"/>
    <xf numFmtId="2" fontId="2" fillId="7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Border="1"/>
    <xf numFmtId="0" fontId="12" fillId="0" borderId="2" xfId="0" applyFont="1" applyBorder="1"/>
    <xf numFmtId="0" fontId="13" fillId="0" borderId="0" xfId="0" applyFont="1"/>
    <xf numFmtId="0" fontId="14" fillId="0" borderId="14" xfId="0" applyFont="1" applyBorder="1"/>
    <xf numFmtId="0" fontId="14" fillId="0" borderId="0" xfId="0" applyFont="1" applyBorder="1"/>
    <xf numFmtId="0" fontId="14" fillId="0" borderId="0" xfId="0" applyFont="1"/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0" borderId="36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" xfId="0" applyFont="1" applyBorder="1"/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/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12" fillId="0" borderId="0" xfId="0" applyFont="1" applyBorder="1"/>
    <xf numFmtId="0" fontId="19" fillId="0" borderId="0" xfId="0" applyFont="1" applyBorder="1" applyAlignment="1">
      <alignment horizontal="center"/>
    </xf>
    <xf numFmtId="2" fontId="16" fillId="4" borderId="12" xfId="0" applyNumberFormat="1" applyFont="1" applyFill="1" applyBorder="1" applyAlignment="1">
      <alignment horizontal="center"/>
    </xf>
    <xf numFmtId="0" fontId="12" fillId="2" borderId="12" xfId="0" quotePrefix="1" applyFont="1" applyFill="1" applyBorder="1" applyAlignment="1">
      <alignment horizontal="center"/>
    </xf>
    <xf numFmtId="2" fontId="12" fillId="4" borderId="12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1" fillId="0" borderId="0" xfId="0" applyFont="1"/>
    <xf numFmtId="0" fontId="15" fillId="6" borderId="1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3" fillId="4" borderId="25" xfId="0" quotePrefix="1" applyFont="1" applyFill="1" applyBorder="1" applyAlignment="1">
      <alignment horizontal="left" vertical="center"/>
    </xf>
    <xf numFmtId="0" fontId="21" fillId="0" borderId="3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3" fillId="4" borderId="32" xfId="0" quotePrefix="1" applyFont="1" applyFill="1" applyBorder="1" applyAlignment="1">
      <alignment horizontal="left" vertical="center"/>
    </xf>
    <xf numFmtId="0" fontId="21" fillId="0" borderId="28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1" xfId="0" applyFont="1" applyBorder="1"/>
    <xf numFmtId="0" fontId="21" fillId="0" borderId="0" xfId="0" applyFont="1" applyBorder="1"/>
    <xf numFmtId="0" fontId="15" fillId="0" borderId="0" xfId="0" applyFont="1" applyBorder="1" applyAlignment="1">
      <alignment horizontal="center" vertical="top"/>
    </xf>
    <xf numFmtId="0" fontId="15" fillId="6" borderId="9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3" fillId="4" borderId="26" xfId="0" quotePrefix="1" applyFont="1" applyFill="1" applyBorder="1" applyAlignment="1">
      <alignment horizontal="left" vertical="center"/>
    </xf>
    <xf numFmtId="0" fontId="21" fillId="0" borderId="29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4" borderId="27" xfId="0" quotePrefix="1" applyFont="1" applyFill="1" applyBorder="1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0" xfId="0" applyFont="1" applyAlignment="1">
      <alignment horizontal="left"/>
    </xf>
    <xf numFmtId="2" fontId="16" fillId="2" borderId="10" xfId="0" applyNumberFormat="1" applyFont="1" applyFill="1" applyBorder="1" applyAlignment="1">
      <alignment horizontal="center" vertical="center"/>
    </xf>
    <xf numFmtId="0" fontId="21" fillId="0" borderId="48" xfId="0" applyFont="1" applyBorder="1" applyAlignment="1"/>
    <xf numFmtId="0" fontId="14" fillId="0" borderId="49" xfId="0" applyFont="1" applyBorder="1"/>
    <xf numFmtId="0" fontId="14" fillId="0" borderId="50" xfId="0" applyFont="1" applyBorder="1"/>
    <xf numFmtId="0" fontId="14" fillId="0" borderId="51" xfId="0" applyFont="1" applyBorder="1"/>
    <xf numFmtId="0" fontId="14" fillId="0" borderId="52" xfId="0" applyFont="1" applyBorder="1"/>
    <xf numFmtId="0" fontId="14" fillId="0" borderId="53" xfId="0" applyFont="1" applyBorder="1"/>
    <xf numFmtId="0" fontId="14" fillId="0" borderId="51" xfId="0" applyFont="1" applyBorder="1" applyAlignment="1"/>
    <xf numFmtId="0" fontId="14" fillId="0" borderId="54" xfId="0" applyFont="1" applyBorder="1" applyAlignment="1"/>
    <xf numFmtId="0" fontId="14" fillId="0" borderId="55" xfId="0" applyFont="1" applyBorder="1"/>
    <xf numFmtId="0" fontId="14" fillId="0" borderId="56" xfId="0" applyFont="1" applyBorder="1"/>
    <xf numFmtId="0" fontId="21" fillId="0" borderId="51" xfId="0" applyFont="1" applyBorder="1" applyAlignment="1"/>
    <xf numFmtId="0" fontId="27" fillId="0" borderId="51" xfId="0" applyFont="1" applyBorder="1" applyAlignment="1"/>
    <xf numFmtId="0" fontId="14" fillId="0" borderId="54" xfId="0" applyFont="1" applyBorder="1"/>
    <xf numFmtId="0" fontId="19" fillId="0" borderId="47" xfId="0" applyFont="1" applyFill="1" applyBorder="1" applyAlignment="1">
      <alignment horizontal="center"/>
    </xf>
    <xf numFmtId="0" fontId="28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2" fontId="19" fillId="2" borderId="16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4" xfId="0" quotePrefix="1" applyFont="1" applyBorder="1" applyAlignment="1">
      <alignment horizontal="center" vertical="center"/>
    </xf>
    <xf numFmtId="0" fontId="21" fillId="0" borderId="45" xfId="0" quotePrefix="1" applyFont="1" applyBorder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/>
    </xf>
    <xf numFmtId="2" fontId="16" fillId="2" borderId="16" xfId="0" applyNumberFormat="1" applyFont="1" applyFill="1" applyBorder="1" applyAlignment="1">
      <alignment horizontal="center" vertical="center"/>
    </xf>
    <xf numFmtId="0" fontId="26" fillId="0" borderId="0" xfId="0" applyFont="1"/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1" fillId="2" borderId="19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left" vertical="center"/>
    </xf>
    <xf numFmtId="0" fontId="21" fillId="2" borderId="22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29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left"/>
    </xf>
    <xf numFmtId="0" fontId="21" fillId="2" borderId="23" xfId="0" applyFont="1" applyFill="1" applyBorder="1" applyAlignment="1">
      <alignment horizontal="left"/>
    </xf>
    <xf numFmtId="0" fontId="21" fillId="2" borderId="28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2" borderId="19" xfId="0" applyFont="1" applyFill="1" applyBorder="1" applyAlignment="1">
      <alignment horizontal="left"/>
    </xf>
    <xf numFmtId="0" fontId="21" fillId="2" borderId="20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27" fillId="2" borderId="2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1" fillId="2" borderId="28" xfId="0" applyFont="1" applyFill="1" applyBorder="1" applyAlignment="1">
      <alignment horizontal="left"/>
    </xf>
    <xf numFmtId="0" fontId="21" fillId="2" borderId="29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2" fontId="15" fillId="2" borderId="18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2" fontId="21" fillId="2" borderId="41" xfId="0" applyNumberFormat="1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/>
    </xf>
    <xf numFmtId="2" fontId="20" fillId="2" borderId="18" xfId="0" applyNumberFormat="1" applyFont="1" applyFill="1" applyBorder="1" applyAlignment="1">
      <alignment horizontal="center" vertical="center"/>
    </xf>
    <xf numFmtId="2" fontId="20" fillId="2" borderId="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7" xfId="0" quotePrefix="1" applyFont="1" applyFill="1" applyBorder="1" applyAlignment="1">
      <alignment horizontal="center" vertical="center"/>
    </xf>
    <xf numFmtId="0" fontId="3" fillId="4" borderId="17" xfId="0" quotePrefix="1" applyFont="1" applyFill="1" applyBorder="1" applyAlignment="1">
      <alignment horizontal="center" vertical="center"/>
    </xf>
    <xf numFmtId="0" fontId="3" fillId="4" borderId="8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2" fontId="12" fillId="2" borderId="9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47625</xdr:rowOff>
    </xdr:from>
    <xdr:ext cx="184731" cy="264560"/>
    <xdr:sp macro="" textlink="">
      <xdr:nvSpPr>
        <xdr:cNvPr id="2" name="ZoneTexte 1"/>
        <xdr:cNvSpPr txBox="1"/>
      </xdr:nvSpPr>
      <xdr:spPr>
        <a:xfrm>
          <a:off x="39243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74</xdr:row>
      <xdr:rowOff>47625</xdr:rowOff>
    </xdr:from>
    <xdr:ext cx="184731" cy="264560"/>
    <xdr:sp macro="" textlink="">
      <xdr:nvSpPr>
        <xdr:cNvPr id="3" name="ZoneTexte 2"/>
        <xdr:cNvSpPr txBox="1"/>
      </xdr:nvSpPr>
      <xdr:spPr>
        <a:xfrm>
          <a:off x="392430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139</xdr:row>
      <xdr:rowOff>47625</xdr:rowOff>
    </xdr:from>
    <xdr:ext cx="184731" cy="264560"/>
    <xdr:sp macro="" textlink="">
      <xdr:nvSpPr>
        <xdr:cNvPr id="4" name="ZoneTexte 3"/>
        <xdr:cNvSpPr txBox="1"/>
      </xdr:nvSpPr>
      <xdr:spPr>
        <a:xfrm>
          <a:off x="3924300" y="3708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191</xdr:row>
      <xdr:rowOff>47625</xdr:rowOff>
    </xdr:from>
    <xdr:ext cx="184731" cy="264560"/>
    <xdr:sp macro="" textlink="">
      <xdr:nvSpPr>
        <xdr:cNvPr id="5" name="ZoneTexte 4"/>
        <xdr:cNvSpPr txBox="1"/>
      </xdr:nvSpPr>
      <xdr:spPr>
        <a:xfrm>
          <a:off x="3924300" y="5122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47625</xdr:rowOff>
    </xdr:from>
    <xdr:ext cx="184731" cy="264560"/>
    <xdr:sp macro="" textlink="">
      <xdr:nvSpPr>
        <xdr:cNvPr id="2" name="ZoneTexte 1"/>
        <xdr:cNvSpPr txBox="1"/>
      </xdr:nvSpPr>
      <xdr:spPr>
        <a:xfrm>
          <a:off x="39243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74</xdr:row>
      <xdr:rowOff>47625</xdr:rowOff>
    </xdr:from>
    <xdr:ext cx="184731" cy="264560"/>
    <xdr:sp macro="" textlink="">
      <xdr:nvSpPr>
        <xdr:cNvPr id="3" name="ZoneTexte 2"/>
        <xdr:cNvSpPr txBox="1"/>
      </xdr:nvSpPr>
      <xdr:spPr>
        <a:xfrm>
          <a:off x="392430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139</xdr:row>
      <xdr:rowOff>47625</xdr:rowOff>
    </xdr:from>
    <xdr:ext cx="184731" cy="264560"/>
    <xdr:sp macro="" textlink="">
      <xdr:nvSpPr>
        <xdr:cNvPr id="4" name="ZoneTexte 3"/>
        <xdr:cNvSpPr txBox="1"/>
      </xdr:nvSpPr>
      <xdr:spPr>
        <a:xfrm>
          <a:off x="3924300" y="3708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191</xdr:row>
      <xdr:rowOff>47625</xdr:rowOff>
    </xdr:from>
    <xdr:ext cx="184731" cy="264560"/>
    <xdr:sp macro="" textlink="">
      <xdr:nvSpPr>
        <xdr:cNvPr id="5" name="ZoneTexte 4"/>
        <xdr:cNvSpPr txBox="1"/>
      </xdr:nvSpPr>
      <xdr:spPr>
        <a:xfrm>
          <a:off x="3924300" y="5122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47625</xdr:rowOff>
    </xdr:from>
    <xdr:ext cx="184731" cy="264560"/>
    <xdr:sp macro="" textlink="">
      <xdr:nvSpPr>
        <xdr:cNvPr id="2" name="ZoneTexte 1"/>
        <xdr:cNvSpPr txBox="1"/>
      </xdr:nvSpPr>
      <xdr:spPr>
        <a:xfrm>
          <a:off x="39243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74</xdr:row>
      <xdr:rowOff>47625</xdr:rowOff>
    </xdr:from>
    <xdr:ext cx="184731" cy="264560"/>
    <xdr:sp macro="" textlink="">
      <xdr:nvSpPr>
        <xdr:cNvPr id="3" name="ZoneTexte 2"/>
        <xdr:cNvSpPr txBox="1"/>
      </xdr:nvSpPr>
      <xdr:spPr>
        <a:xfrm>
          <a:off x="392430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139</xdr:row>
      <xdr:rowOff>47625</xdr:rowOff>
    </xdr:from>
    <xdr:ext cx="184731" cy="264560"/>
    <xdr:sp macro="" textlink="">
      <xdr:nvSpPr>
        <xdr:cNvPr id="4" name="ZoneTexte 3"/>
        <xdr:cNvSpPr txBox="1"/>
      </xdr:nvSpPr>
      <xdr:spPr>
        <a:xfrm>
          <a:off x="3924300" y="3708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191</xdr:row>
      <xdr:rowOff>47625</xdr:rowOff>
    </xdr:from>
    <xdr:ext cx="184731" cy="264560"/>
    <xdr:sp macro="" textlink="">
      <xdr:nvSpPr>
        <xdr:cNvPr id="5" name="ZoneTexte 4"/>
        <xdr:cNvSpPr txBox="1"/>
      </xdr:nvSpPr>
      <xdr:spPr>
        <a:xfrm>
          <a:off x="3924300" y="5122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47625</xdr:rowOff>
    </xdr:from>
    <xdr:ext cx="184731" cy="264560"/>
    <xdr:sp macro="" textlink="">
      <xdr:nvSpPr>
        <xdr:cNvPr id="2" name="ZoneTexte 1"/>
        <xdr:cNvSpPr txBox="1"/>
      </xdr:nvSpPr>
      <xdr:spPr>
        <a:xfrm>
          <a:off x="39243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74</xdr:row>
      <xdr:rowOff>47625</xdr:rowOff>
    </xdr:from>
    <xdr:ext cx="184731" cy="264560"/>
    <xdr:sp macro="" textlink="">
      <xdr:nvSpPr>
        <xdr:cNvPr id="3" name="ZoneTexte 2"/>
        <xdr:cNvSpPr txBox="1"/>
      </xdr:nvSpPr>
      <xdr:spPr>
        <a:xfrm>
          <a:off x="392430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139</xdr:row>
      <xdr:rowOff>47625</xdr:rowOff>
    </xdr:from>
    <xdr:ext cx="184731" cy="264560"/>
    <xdr:sp macro="" textlink="">
      <xdr:nvSpPr>
        <xdr:cNvPr id="4" name="ZoneTexte 3"/>
        <xdr:cNvSpPr txBox="1"/>
      </xdr:nvSpPr>
      <xdr:spPr>
        <a:xfrm>
          <a:off x="3924300" y="3708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191</xdr:row>
      <xdr:rowOff>47625</xdr:rowOff>
    </xdr:from>
    <xdr:ext cx="184731" cy="264560"/>
    <xdr:sp macro="" textlink="">
      <xdr:nvSpPr>
        <xdr:cNvPr id="5" name="ZoneTexte 4"/>
        <xdr:cNvSpPr txBox="1"/>
      </xdr:nvSpPr>
      <xdr:spPr>
        <a:xfrm>
          <a:off x="3924300" y="5122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47625</xdr:rowOff>
    </xdr:from>
    <xdr:ext cx="184731" cy="264560"/>
    <xdr:sp macro="" textlink="">
      <xdr:nvSpPr>
        <xdr:cNvPr id="2" name="ZoneTexte 1"/>
        <xdr:cNvSpPr txBox="1"/>
      </xdr:nvSpPr>
      <xdr:spPr>
        <a:xfrm>
          <a:off x="39243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74</xdr:row>
      <xdr:rowOff>47625</xdr:rowOff>
    </xdr:from>
    <xdr:ext cx="184731" cy="264560"/>
    <xdr:sp macro="" textlink="">
      <xdr:nvSpPr>
        <xdr:cNvPr id="3" name="ZoneTexte 2"/>
        <xdr:cNvSpPr txBox="1"/>
      </xdr:nvSpPr>
      <xdr:spPr>
        <a:xfrm>
          <a:off x="392430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139</xdr:row>
      <xdr:rowOff>47625</xdr:rowOff>
    </xdr:from>
    <xdr:ext cx="184731" cy="264560"/>
    <xdr:sp macro="" textlink="">
      <xdr:nvSpPr>
        <xdr:cNvPr id="4" name="ZoneTexte 3"/>
        <xdr:cNvSpPr txBox="1"/>
      </xdr:nvSpPr>
      <xdr:spPr>
        <a:xfrm>
          <a:off x="3924300" y="3708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191</xdr:row>
      <xdr:rowOff>47625</xdr:rowOff>
    </xdr:from>
    <xdr:ext cx="184731" cy="264560"/>
    <xdr:sp macro="" textlink="">
      <xdr:nvSpPr>
        <xdr:cNvPr id="5" name="ZoneTexte 4"/>
        <xdr:cNvSpPr txBox="1"/>
      </xdr:nvSpPr>
      <xdr:spPr>
        <a:xfrm>
          <a:off x="3924300" y="5122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47625</xdr:rowOff>
    </xdr:from>
    <xdr:ext cx="184731" cy="264560"/>
    <xdr:sp macro="" textlink="">
      <xdr:nvSpPr>
        <xdr:cNvPr id="2" name="ZoneTexte 1"/>
        <xdr:cNvSpPr txBox="1"/>
      </xdr:nvSpPr>
      <xdr:spPr>
        <a:xfrm>
          <a:off x="385762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74</xdr:row>
      <xdr:rowOff>47625</xdr:rowOff>
    </xdr:from>
    <xdr:ext cx="184731" cy="264560"/>
    <xdr:sp macro="" textlink="">
      <xdr:nvSpPr>
        <xdr:cNvPr id="3" name="ZoneTexte 2"/>
        <xdr:cNvSpPr txBox="1"/>
      </xdr:nvSpPr>
      <xdr:spPr>
        <a:xfrm>
          <a:off x="3857625" y="1550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139</xdr:row>
      <xdr:rowOff>47625</xdr:rowOff>
    </xdr:from>
    <xdr:ext cx="184731" cy="264560"/>
    <xdr:sp macro="" textlink="">
      <xdr:nvSpPr>
        <xdr:cNvPr id="4" name="ZoneTexte 3"/>
        <xdr:cNvSpPr txBox="1"/>
      </xdr:nvSpPr>
      <xdr:spPr>
        <a:xfrm>
          <a:off x="3857625" y="321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0</xdr:colOff>
      <xdr:row>191</xdr:row>
      <xdr:rowOff>47625</xdr:rowOff>
    </xdr:from>
    <xdr:ext cx="184731" cy="264560"/>
    <xdr:sp macro="" textlink="">
      <xdr:nvSpPr>
        <xdr:cNvPr id="5" name="ZoneTexte 4"/>
        <xdr:cNvSpPr txBox="1"/>
      </xdr:nvSpPr>
      <xdr:spPr>
        <a:xfrm>
          <a:off x="3857625" y="4484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tabSelected="1" zoomScaleNormal="100" workbookViewId="0">
      <selection activeCell="F109" sqref="F109:K111"/>
    </sheetView>
  </sheetViews>
  <sheetFormatPr baseColWidth="10" defaultRowHeight="15" x14ac:dyDescent="0.25"/>
  <cols>
    <col min="1" max="1" width="14.5703125" customWidth="1"/>
    <col min="2" max="2" width="7.85546875" customWidth="1"/>
    <col min="3" max="3" width="13.5703125" customWidth="1"/>
    <col min="4" max="4" width="11.42578125" customWidth="1"/>
    <col min="5" max="5" width="11.42578125" style="7" customWidth="1"/>
    <col min="6" max="9" width="11.42578125" customWidth="1"/>
    <col min="15" max="15" width="11.85546875" bestFit="1" customWidth="1"/>
  </cols>
  <sheetData>
    <row r="1" spans="1:15" ht="15" customHeight="1" x14ac:dyDescent="0.25">
      <c r="A1" s="490" t="s">
        <v>58</v>
      </c>
      <c r="B1" s="491"/>
      <c r="C1" s="491"/>
      <c r="D1" s="492"/>
      <c r="E1" s="496" t="s">
        <v>115</v>
      </c>
      <c r="F1" s="497"/>
      <c r="G1" s="497"/>
      <c r="H1" s="497"/>
      <c r="I1" s="497"/>
      <c r="J1" s="497"/>
      <c r="K1" s="498"/>
      <c r="L1" s="490" t="s">
        <v>20</v>
      </c>
      <c r="M1" s="502"/>
      <c r="N1" s="490" t="s">
        <v>21</v>
      </c>
      <c r="O1" s="505"/>
    </row>
    <row r="2" spans="1:15" ht="32.25" customHeight="1" thickBot="1" x14ac:dyDescent="0.3">
      <c r="A2" s="493"/>
      <c r="B2" s="494"/>
      <c r="C2" s="494"/>
      <c r="D2" s="495"/>
      <c r="E2" s="499"/>
      <c r="F2" s="500"/>
      <c r="G2" s="500"/>
      <c r="H2" s="500"/>
      <c r="I2" s="500"/>
      <c r="J2" s="500"/>
      <c r="K2" s="501"/>
      <c r="L2" s="503"/>
      <c r="M2" s="504"/>
      <c r="N2" s="503"/>
      <c r="O2" s="506"/>
    </row>
    <row r="3" spans="1:15" ht="15" customHeight="1" x14ac:dyDescent="0.25">
      <c r="A3" s="305"/>
      <c r="B3" s="306"/>
      <c r="C3" s="306"/>
      <c r="D3" s="307"/>
      <c r="E3" s="294" t="s">
        <v>19</v>
      </c>
      <c r="F3" s="295"/>
      <c r="G3" s="295"/>
      <c r="H3" s="295"/>
      <c r="I3" s="295"/>
      <c r="J3" s="295"/>
      <c r="K3" s="296"/>
      <c r="L3" s="294"/>
      <c r="M3" s="300"/>
      <c r="N3" s="311"/>
      <c r="O3" s="312"/>
    </row>
    <row r="4" spans="1:15" ht="15" customHeight="1" x14ac:dyDescent="0.25">
      <c r="A4" s="507"/>
      <c r="B4" s="508"/>
      <c r="C4" s="508"/>
      <c r="D4" s="509"/>
      <c r="E4" s="510"/>
      <c r="F4" s="511"/>
      <c r="G4" s="511"/>
      <c r="H4" s="511"/>
      <c r="I4" s="511"/>
      <c r="J4" s="511"/>
      <c r="K4" s="512"/>
      <c r="L4" s="510"/>
      <c r="M4" s="513"/>
      <c r="N4" s="311"/>
      <c r="O4" s="312"/>
    </row>
    <row r="5" spans="1:15" ht="9.75" customHeight="1" thickBot="1" x14ac:dyDescent="0.3">
      <c r="A5" s="308"/>
      <c r="B5" s="309"/>
      <c r="C5" s="309"/>
      <c r="D5" s="310"/>
      <c r="E5" s="297"/>
      <c r="F5" s="298"/>
      <c r="G5" s="298"/>
      <c r="H5" s="298"/>
      <c r="I5" s="298"/>
      <c r="J5" s="298"/>
      <c r="K5" s="299"/>
      <c r="L5" s="301"/>
      <c r="M5" s="302"/>
      <c r="N5" s="313"/>
      <c r="O5" s="304"/>
    </row>
    <row r="6" spans="1:15" ht="14.25" customHeight="1" x14ac:dyDescent="0.25">
      <c r="A6" s="2"/>
      <c r="B6" s="2"/>
      <c r="C6" s="2"/>
      <c r="D6" s="2"/>
      <c r="E6" s="41"/>
      <c r="F6" s="41"/>
      <c r="G6" s="41"/>
      <c r="H6" s="41"/>
      <c r="I6" s="41"/>
      <c r="J6" s="41"/>
      <c r="K6" s="41"/>
      <c r="L6" s="84"/>
      <c r="M6" s="84"/>
      <c r="N6" s="20"/>
      <c r="O6" s="20"/>
    </row>
    <row r="7" spans="1:15" ht="14.25" customHeight="1" x14ac:dyDescent="0.25">
      <c r="A7" s="2"/>
      <c r="B7" s="2"/>
      <c r="C7" s="2"/>
      <c r="D7" s="2"/>
      <c r="E7" s="41"/>
      <c r="F7" s="41"/>
      <c r="G7" s="41"/>
      <c r="H7" s="41"/>
      <c r="I7" s="41"/>
      <c r="J7" s="41"/>
      <c r="K7" s="41"/>
      <c r="L7" s="84"/>
      <c r="M7" s="84"/>
      <c r="N7" s="20"/>
      <c r="O7" s="20"/>
    </row>
    <row r="8" spans="1:15" ht="14.25" customHeight="1" thickBot="1" x14ac:dyDescent="0.3">
      <c r="A8" s="2"/>
      <c r="B8" s="2"/>
      <c r="C8" s="2"/>
      <c r="D8" s="2"/>
      <c r="E8" s="41"/>
      <c r="F8" s="41"/>
      <c r="G8" s="41"/>
      <c r="H8" s="41"/>
      <c r="I8" s="41"/>
      <c r="J8" s="41"/>
      <c r="K8" s="41"/>
      <c r="L8" s="84"/>
      <c r="M8" s="84"/>
      <c r="N8" s="20"/>
      <c r="O8" s="20"/>
    </row>
    <row r="9" spans="1:15" ht="30.75" customHeight="1" thickBot="1" x14ac:dyDescent="0.3">
      <c r="A9" s="2"/>
      <c r="B9" s="2"/>
      <c r="C9" s="2"/>
      <c r="D9" s="2"/>
      <c r="E9" s="477" t="s">
        <v>90</v>
      </c>
      <c r="F9" s="478"/>
      <c r="G9" s="478"/>
      <c r="H9" s="478"/>
      <c r="I9" s="478"/>
      <c r="J9" s="478"/>
      <c r="K9" s="479"/>
      <c r="L9" s="84"/>
      <c r="M9" s="84"/>
      <c r="N9" s="20"/>
      <c r="O9" s="20"/>
    </row>
    <row r="10" spans="1:15" ht="14.25" customHeight="1" x14ac:dyDescent="0.25">
      <c r="A10" s="2"/>
      <c r="B10" s="2"/>
      <c r="C10" s="2"/>
      <c r="D10" s="2"/>
      <c r="E10" s="41"/>
      <c r="F10" s="41"/>
      <c r="G10" s="41"/>
      <c r="H10" s="41"/>
      <c r="I10" s="41"/>
      <c r="J10" s="41"/>
      <c r="K10" s="41"/>
      <c r="L10" s="84"/>
      <c r="M10" s="84"/>
      <c r="N10" s="20"/>
      <c r="O10" s="20"/>
    </row>
    <row r="11" spans="1:15" ht="14.25" customHeight="1" x14ac:dyDescent="0.25">
      <c r="A11" s="2"/>
      <c r="B11" s="2"/>
      <c r="C11" s="2"/>
      <c r="D11" s="2"/>
      <c r="E11" s="41"/>
      <c r="F11" s="41"/>
      <c r="G11" s="41"/>
      <c r="H11" s="41"/>
      <c r="I11" s="41"/>
      <c r="J11" s="41"/>
      <c r="K11" s="41"/>
      <c r="L11" s="84"/>
      <c r="M11" s="84"/>
      <c r="N11" s="20"/>
      <c r="O11" s="20"/>
    </row>
    <row r="12" spans="1:15" ht="14.25" customHeight="1" thickBot="1" x14ac:dyDescent="0.3">
      <c r="A12" s="2"/>
      <c r="B12" s="2"/>
      <c r="C12" s="2"/>
      <c r="D12" s="2"/>
      <c r="E12" s="17"/>
      <c r="F12" s="17"/>
      <c r="G12" s="17"/>
      <c r="H12" s="17"/>
      <c r="I12" s="17"/>
      <c r="J12" s="17"/>
      <c r="K12" s="17"/>
      <c r="L12" s="17"/>
      <c r="M12" s="63"/>
      <c r="N12" s="64"/>
      <c r="O12" s="64"/>
    </row>
    <row r="13" spans="1:15" ht="21.75" customHeight="1" thickBot="1" x14ac:dyDescent="0.3">
      <c r="A13" s="480" t="s">
        <v>66</v>
      </c>
      <c r="B13" s="481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3"/>
    </row>
    <row r="14" spans="1:15" ht="20.100000000000001" customHeight="1" x14ac:dyDescent="0.25">
      <c r="A14" s="120"/>
      <c r="B14" s="12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5" ht="21.95" customHeight="1" x14ac:dyDescent="0.25">
      <c r="A15" s="58"/>
      <c r="B15" s="23"/>
      <c r="C15" s="80"/>
      <c r="D15" s="80"/>
      <c r="E15" s="151" t="s">
        <v>67</v>
      </c>
      <c r="F15" s="151"/>
      <c r="G15" s="152"/>
      <c r="H15" s="231"/>
      <c r="I15" s="231"/>
      <c r="J15" s="153" t="str">
        <f>IF(O86="","",O86)</f>
        <v/>
      </c>
      <c r="K15" s="154" t="s">
        <v>68</v>
      </c>
      <c r="L15" s="1"/>
      <c r="M15" s="144"/>
      <c r="N15" s="64"/>
      <c r="O15" s="73"/>
    </row>
    <row r="16" spans="1:15" ht="21.95" customHeight="1" x14ac:dyDescent="0.25">
      <c r="A16" s="58"/>
      <c r="B16" s="23"/>
      <c r="C16" s="80"/>
      <c r="D16" s="80"/>
      <c r="E16" s="151" t="s">
        <v>69</v>
      </c>
      <c r="F16" s="151"/>
      <c r="G16" s="152"/>
      <c r="H16" s="231"/>
      <c r="I16" s="231"/>
      <c r="J16" s="153" t="str">
        <f>IF(O115="","",O115)</f>
        <v/>
      </c>
      <c r="K16" s="154" t="s">
        <v>70</v>
      </c>
      <c r="L16" s="1"/>
      <c r="M16" s="63"/>
      <c r="N16" s="64"/>
      <c r="O16" s="73"/>
    </row>
    <row r="17" spans="1:15" ht="21.95" customHeight="1" x14ac:dyDescent="0.25">
      <c r="A17" s="58"/>
      <c r="B17" s="23"/>
      <c r="C17" s="80"/>
      <c r="D17" s="80"/>
      <c r="E17" s="151" t="s">
        <v>71</v>
      </c>
      <c r="F17" s="151"/>
      <c r="G17" s="151"/>
      <c r="H17" s="231"/>
      <c r="I17" s="231"/>
      <c r="J17" s="153" t="str">
        <f>IF(O149="","",O149)</f>
        <v/>
      </c>
      <c r="K17" s="154" t="s">
        <v>72</v>
      </c>
      <c r="L17" s="1"/>
      <c r="M17" s="63"/>
      <c r="N17" s="64"/>
      <c r="O17" s="73"/>
    </row>
    <row r="18" spans="1:15" ht="21.95" customHeight="1" x14ac:dyDescent="0.25">
      <c r="A18" s="58"/>
      <c r="B18" s="23"/>
      <c r="C18" s="80"/>
      <c r="D18" s="80"/>
      <c r="E18" s="151" t="s">
        <v>73</v>
      </c>
      <c r="F18" s="151"/>
      <c r="G18" s="152"/>
      <c r="H18" s="231"/>
      <c r="I18" s="231"/>
      <c r="J18" s="153" t="str">
        <f>IF(O155="","",O155)</f>
        <v/>
      </c>
      <c r="K18" s="154" t="s">
        <v>72</v>
      </c>
      <c r="L18" s="1"/>
      <c r="M18" s="63"/>
      <c r="N18" s="64"/>
      <c r="O18" s="73"/>
    </row>
    <row r="19" spans="1:15" ht="21.95" customHeight="1" x14ac:dyDescent="0.25">
      <c r="A19" s="58"/>
      <c r="B19" s="23"/>
      <c r="C19" s="80"/>
      <c r="D19" s="80"/>
      <c r="E19" s="151" t="s">
        <v>74</v>
      </c>
      <c r="F19" s="151"/>
      <c r="G19" s="152"/>
      <c r="H19" s="231"/>
      <c r="I19" s="231"/>
      <c r="J19" s="153" t="str">
        <f>IF(O161="","",O161)</f>
        <v/>
      </c>
      <c r="K19" s="154" t="s">
        <v>75</v>
      </c>
      <c r="L19" s="1"/>
      <c r="M19" s="63"/>
      <c r="N19" s="64"/>
      <c r="O19" s="73"/>
    </row>
    <row r="20" spans="1:15" ht="21.95" customHeight="1" thickBot="1" x14ac:dyDescent="0.3">
      <c r="A20" s="58"/>
      <c r="B20" s="23"/>
      <c r="C20" s="80"/>
      <c r="D20" s="80"/>
      <c r="E20" s="66"/>
      <c r="F20" s="66"/>
      <c r="G20" s="23"/>
      <c r="H20" s="68"/>
      <c r="I20" s="67"/>
      <c r="J20" s="47"/>
      <c r="K20" s="47"/>
      <c r="L20" s="47"/>
      <c r="O20" s="13"/>
    </row>
    <row r="21" spans="1:15" ht="21.95" customHeight="1" thickBot="1" x14ac:dyDescent="0.3">
      <c r="A21" s="58"/>
      <c r="B21" s="23"/>
      <c r="E21" s="472" t="s">
        <v>76</v>
      </c>
      <c r="F21" s="473"/>
      <c r="G21" s="473"/>
      <c r="H21" s="474"/>
      <c r="I21" s="1"/>
      <c r="J21" s="484" t="str">
        <f>IF(J15="","",SUM(J15:J19))</f>
        <v/>
      </c>
      <c r="K21" s="485"/>
      <c r="L21" s="17"/>
      <c r="M21" s="63"/>
      <c r="N21" s="64"/>
      <c r="O21" s="73"/>
    </row>
    <row r="22" spans="1:15" ht="21.95" customHeight="1" x14ac:dyDescent="0.25">
      <c r="A22" s="58"/>
      <c r="B22" s="23"/>
      <c r="E22" s="113"/>
      <c r="F22" s="113"/>
      <c r="G22" s="113"/>
      <c r="H22" s="113"/>
      <c r="I22" s="114"/>
      <c r="J22" s="115"/>
      <c r="K22" s="115"/>
      <c r="L22" s="17"/>
      <c r="M22" s="63"/>
      <c r="N22" s="64"/>
      <c r="O22" s="73"/>
    </row>
    <row r="23" spans="1:15" ht="20.100000000000001" customHeight="1" thickBot="1" x14ac:dyDescent="0.3">
      <c r="A23" s="58"/>
      <c r="B23" s="23"/>
      <c r="C23" s="3"/>
      <c r="D23" s="3"/>
      <c r="E23" s="3"/>
      <c r="F23" s="3"/>
      <c r="G23" s="80"/>
      <c r="H23" s="17"/>
      <c r="I23" s="17"/>
      <c r="J23" s="17"/>
      <c r="K23" s="17"/>
      <c r="L23" s="17"/>
      <c r="M23" s="63"/>
      <c r="N23" s="64"/>
      <c r="O23" s="73"/>
    </row>
    <row r="24" spans="1:15" ht="21.75" customHeight="1" thickBot="1" x14ac:dyDescent="0.3">
      <c r="A24" s="486" t="s">
        <v>77</v>
      </c>
      <c r="B24" s="487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9"/>
    </row>
    <row r="25" spans="1:15" ht="20.100000000000001" customHeight="1" x14ac:dyDescent="0.25">
      <c r="A25" s="122"/>
      <c r="B25" s="123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 ht="21.95" customHeight="1" x14ac:dyDescent="0.25">
      <c r="A26" s="58"/>
      <c r="B26" s="23"/>
      <c r="C26" s="1"/>
      <c r="D26" s="1"/>
      <c r="E26" s="151" t="s">
        <v>78</v>
      </c>
      <c r="F26" s="151"/>
      <c r="G26" s="151"/>
      <c r="H26" s="231"/>
      <c r="I26" s="231"/>
      <c r="J26" s="155" t="str">
        <f>IF(O201="","",O201)</f>
        <v/>
      </c>
      <c r="K26" s="154" t="s">
        <v>68</v>
      </c>
      <c r="L26" s="17"/>
      <c r="M26" s="63"/>
      <c r="N26" s="64"/>
      <c r="O26" s="73"/>
    </row>
    <row r="27" spans="1:15" ht="21.95" customHeight="1" x14ac:dyDescent="0.25">
      <c r="A27" s="58"/>
      <c r="B27" s="23"/>
      <c r="C27" s="1"/>
      <c r="D27" s="1"/>
      <c r="E27" s="151" t="s">
        <v>79</v>
      </c>
      <c r="F27" s="151"/>
      <c r="G27" s="151"/>
      <c r="H27" s="231"/>
      <c r="I27" s="231"/>
      <c r="J27" s="155" t="str">
        <f>IF(O216="","",O216)</f>
        <v/>
      </c>
      <c r="K27" s="154" t="s">
        <v>80</v>
      </c>
      <c r="L27" s="17"/>
      <c r="M27" s="63"/>
      <c r="N27" s="64"/>
      <c r="O27" s="73"/>
    </row>
    <row r="28" spans="1:15" ht="21.95" customHeight="1" x14ac:dyDescent="0.25">
      <c r="A28" s="58"/>
      <c r="B28" s="23"/>
      <c r="C28" s="1"/>
      <c r="D28" s="1"/>
      <c r="E28" s="151" t="s">
        <v>81</v>
      </c>
      <c r="F28" s="151"/>
      <c r="G28" s="151"/>
      <c r="H28" s="231"/>
      <c r="I28" s="231"/>
      <c r="J28" s="155" t="str">
        <f>IF(O225="","",O225)</f>
        <v/>
      </c>
      <c r="K28" s="154" t="s">
        <v>151</v>
      </c>
      <c r="L28" s="17"/>
      <c r="M28" s="63"/>
      <c r="N28" s="64"/>
      <c r="O28" s="73"/>
    </row>
    <row r="29" spans="1:15" ht="21.95" customHeight="1" thickBot="1" x14ac:dyDescent="0.3">
      <c r="A29" s="58"/>
      <c r="B29" s="23"/>
      <c r="C29" s="1"/>
      <c r="D29" s="1"/>
      <c r="E29" s="66"/>
      <c r="F29" s="66"/>
      <c r="G29" s="66"/>
      <c r="H29" s="68"/>
      <c r="I29" s="67"/>
      <c r="J29" s="17"/>
      <c r="K29" s="17"/>
      <c r="L29" s="17"/>
      <c r="M29" s="63"/>
      <c r="N29" s="64"/>
      <c r="O29" s="73"/>
    </row>
    <row r="30" spans="1:15" ht="21.95" customHeight="1" thickBot="1" x14ac:dyDescent="0.3">
      <c r="A30" s="58"/>
      <c r="B30" s="23"/>
      <c r="E30" s="472" t="s">
        <v>82</v>
      </c>
      <c r="F30" s="473"/>
      <c r="G30" s="473"/>
      <c r="H30" s="474"/>
      <c r="I30" s="3"/>
      <c r="J30" s="484" t="str">
        <f>IF(J26="","",SUM(J26:J28))</f>
        <v/>
      </c>
      <c r="K30" s="485"/>
      <c r="L30" s="47"/>
      <c r="O30" s="13"/>
    </row>
    <row r="31" spans="1:15" ht="39" customHeight="1" thickBot="1" x14ac:dyDescent="0.3">
      <c r="A31" s="58"/>
      <c r="B31" s="23"/>
      <c r="C31" s="18"/>
      <c r="D31" s="18"/>
      <c r="E31" s="18"/>
      <c r="F31" s="4"/>
      <c r="G31" s="4"/>
      <c r="H31" s="17"/>
      <c r="I31" s="17"/>
      <c r="J31" s="17"/>
      <c r="K31" s="17"/>
      <c r="L31" s="17"/>
      <c r="M31" s="63"/>
      <c r="N31" s="64"/>
      <c r="O31" s="73"/>
    </row>
    <row r="32" spans="1:15" ht="25.5" customHeight="1" thickBot="1" x14ac:dyDescent="0.3">
      <c r="A32" s="58"/>
      <c r="B32" s="23"/>
      <c r="E32" s="472" t="s">
        <v>83</v>
      </c>
      <c r="F32" s="473"/>
      <c r="G32" s="473"/>
      <c r="H32" s="474"/>
      <c r="I32" s="17"/>
      <c r="J32" s="484" t="str">
        <f>IF(J21="","",J21+J30)</f>
        <v/>
      </c>
      <c r="K32" s="485"/>
      <c r="L32" s="17"/>
      <c r="M32" s="63"/>
      <c r="N32" s="64"/>
      <c r="O32" s="73"/>
    </row>
    <row r="33" spans="1:15" ht="20.100000000000001" customHeight="1" thickBot="1" x14ac:dyDescent="0.3">
      <c r="A33" s="58"/>
      <c r="B33" s="23"/>
      <c r="C33" s="18"/>
      <c r="D33" s="18"/>
      <c r="E33" s="18"/>
      <c r="F33" s="4"/>
      <c r="G33" s="4"/>
      <c r="H33" s="17"/>
      <c r="I33" s="17"/>
      <c r="J33" s="17"/>
      <c r="K33" s="17"/>
      <c r="L33" s="17"/>
      <c r="M33" s="63"/>
      <c r="N33" s="64"/>
      <c r="O33" s="73"/>
    </row>
    <row r="34" spans="1:15" ht="33" customHeight="1" thickBot="1" x14ac:dyDescent="0.3">
      <c r="A34" s="58"/>
      <c r="B34" s="23"/>
      <c r="C34" s="12"/>
      <c r="D34" s="12"/>
      <c r="E34" s="472" t="s">
        <v>84</v>
      </c>
      <c r="F34" s="473"/>
      <c r="G34" s="473"/>
      <c r="H34" s="474"/>
      <c r="I34" s="17"/>
      <c r="J34" s="475" t="str">
        <f>IF(J30="","",CEILING(J32/15,0.5))</f>
        <v/>
      </c>
      <c r="K34" s="476"/>
      <c r="L34" s="17"/>
      <c r="N34" s="64"/>
      <c r="O34" s="73"/>
    </row>
    <row r="35" spans="1:15" ht="20.100000000000001" customHeight="1" x14ac:dyDescent="0.25">
      <c r="A35" s="58"/>
      <c r="B35" s="23"/>
      <c r="F35" s="87"/>
      <c r="G35" s="83"/>
      <c r="H35" s="83"/>
      <c r="I35" s="17"/>
      <c r="J35" s="17"/>
      <c r="K35" s="17"/>
      <c r="L35" s="17"/>
      <c r="M35" s="63"/>
      <c r="N35" s="64"/>
      <c r="O35" s="73"/>
    </row>
    <row r="36" spans="1:15" ht="20.100000000000001" customHeight="1" thickBot="1" x14ac:dyDescent="0.3">
      <c r="A36" s="59"/>
      <c r="B36" s="94"/>
      <c r="C36" s="81"/>
      <c r="D36" s="81"/>
      <c r="E36" s="81"/>
      <c r="F36" s="77"/>
      <c r="G36" s="77"/>
      <c r="H36" s="82"/>
      <c r="I36" s="105"/>
      <c r="J36" s="105"/>
      <c r="K36" s="105"/>
      <c r="L36" s="105"/>
      <c r="M36" s="76"/>
      <c r="N36" s="77"/>
      <c r="O36" s="78"/>
    </row>
    <row r="37" spans="1:15" ht="20.100000000000001" customHeight="1" x14ac:dyDescent="0.25">
      <c r="A37" s="23"/>
      <c r="B37" s="23"/>
      <c r="C37" s="70"/>
      <c r="D37" s="70"/>
      <c r="E37" s="70"/>
      <c r="F37" s="69"/>
      <c r="G37" s="69"/>
      <c r="H37" s="65"/>
      <c r="I37" s="17"/>
      <c r="J37" s="17"/>
      <c r="K37" s="17"/>
      <c r="L37" s="17"/>
      <c r="M37" s="63"/>
      <c r="N37" s="64"/>
      <c r="O37" s="64"/>
    </row>
    <row r="38" spans="1:15" ht="20.100000000000001" customHeight="1" x14ac:dyDescent="0.25">
      <c r="A38" s="23"/>
      <c r="B38" s="23"/>
      <c r="C38" s="70"/>
      <c r="D38" s="70"/>
      <c r="E38" s="70"/>
      <c r="F38" s="69"/>
      <c r="G38" s="69"/>
      <c r="H38" s="65"/>
      <c r="I38" s="17"/>
      <c r="J38" s="17"/>
      <c r="K38" s="17"/>
      <c r="L38" s="17"/>
      <c r="M38" s="63"/>
      <c r="N38" s="64"/>
      <c r="O38" s="64"/>
    </row>
    <row r="39" spans="1:15" ht="20.100000000000001" customHeight="1" x14ac:dyDescent="0.25">
      <c r="A39" s="23"/>
      <c r="B39" s="23"/>
      <c r="C39" s="70"/>
      <c r="D39" s="70"/>
      <c r="E39" s="70"/>
      <c r="F39" s="69"/>
      <c r="G39" s="69"/>
      <c r="H39" s="65"/>
      <c r="I39" s="17"/>
      <c r="J39" s="17"/>
      <c r="K39" s="17"/>
      <c r="L39" s="17"/>
      <c r="M39" s="63"/>
      <c r="N39" s="64"/>
      <c r="O39" s="64"/>
    </row>
    <row r="40" spans="1:15" ht="20.100000000000001" customHeight="1" thickBot="1" x14ac:dyDescent="0.3">
      <c r="A40" s="23"/>
      <c r="B40" s="23"/>
      <c r="C40" s="18"/>
      <c r="D40" s="18"/>
      <c r="E40" s="18"/>
      <c r="F40" s="4"/>
      <c r="G40" s="4"/>
      <c r="H40" s="17"/>
      <c r="I40" s="17"/>
      <c r="J40" s="17"/>
      <c r="K40" s="17"/>
      <c r="L40" s="17"/>
      <c r="M40" s="63"/>
      <c r="N40" s="64"/>
      <c r="O40" s="64"/>
    </row>
    <row r="41" spans="1:15" s="126" customFormat="1" ht="22.5" customHeight="1" thickBot="1" x14ac:dyDescent="0.35">
      <c r="A41" s="472" t="s">
        <v>85</v>
      </c>
      <c r="B41" s="473"/>
      <c r="C41" s="473"/>
      <c r="D41" s="473"/>
      <c r="E41" s="473"/>
      <c r="F41" s="473"/>
      <c r="G41" s="473"/>
      <c r="H41" s="473"/>
      <c r="I41" s="473"/>
      <c r="J41" s="474"/>
      <c r="K41" s="472" t="s">
        <v>86</v>
      </c>
      <c r="L41" s="473"/>
      <c r="M41" s="473"/>
      <c r="N41" s="473"/>
      <c r="O41" s="474"/>
    </row>
    <row r="42" spans="1:15" ht="21.95" customHeight="1" x14ac:dyDescent="0.25">
      <c r="A42" s="57"/>
      <c r="B42" s="95"/>
      <c r="C42" s="71"/>
      <c r="D42" s="71"/>
      <c r="E42" s="71"/>
      <c r="F42" s="72"/>
      <c r="G42" s="72"/>
      <c r="H42" s="103"/>
      <c r="I42" s="103"/>
      <c r="J42" s="103"/>
      <c r="K42" s="61"/>
      <c r="L42" s="17"/>
      <c r="M42" s="63"/>
      <c r="N42" s="64"/>
      <c r="O42" s="73"/>
    </row>
    <row r="43" spans="1:15" ht="21.95" customHeight="1" x14ac:dyDescent="0.25">
      <c r="A43" s="58"/>
      <c r="B43" s="23"/>
      <c r="C43" s="18"/>
      <c r="D43" s="18"/>
      <c r="E43" s="18"/>
      <c r="F43" s="4"/>
      <c r="G43" s="4"/>
      <c r="H43" s="17"/>
      <c r="I43" s="17"/>
      <c r="J43" s="17"/>
      <c r="K43" s="61"/>
      <c r="L43" s="17"/>
      <c r="M43" s="63"/>
      <c r="N43" s="64"/>
      <c r="O43" s="73"/>
    </row>
    <row r="44" spans="1:15" ht="21.95" customHeight="1" x14ac:dyDescent="0.25">
      <c r="A44" s="58"/>
      <c r="B44" s="23"/>
      <c r="C44" s="18"/>
      <c r="D44" s="18"/>
      <c r="E44" s="18"/>
      <c r="F44" s="4"/>
      <c r="G44" s="4"/>
      <c r="H44" s="17"/>
      <c r="I44" s="17"/>
      <c r="J44" s="17"/>
      <c r="K44" s="61"/>
      <c r="L44" s="17"/>
      <c r="M44" s="63"/>
      <c r="N44" s="64"/>
      <c r="O44" s="73"/>
    </row>
    <row r="45" spans="1:15" ht="21.95" customHeight="1" x14ac:dyDescent="0.25">
      <c r="A45" s="58"/>
      <c r="B45" s="23"/>
      <c r="C45" s="18"/>
      <c r="D45" s="18"/>
      <c r="E45" s="18"/>
      <c r="F45" s="4"/>
      <c r="G45" s="4"/>
      <c r="H45" s="17"/>
      <c r="I45" s="17"/>
      <c r="J45" s="17"/>
      <c r="K45" s="61"/>
      <c r="L45" s="17"/>
      <c r="M45" s="63"/>
      <c r="N45" s="64"/>
      <c r="O45" s="73"/>
    </row>
    <row r="46" spans="1:15" ht="21.95" customHeight="1" x14ac:dyDescent="0.25">
      <c r="A46" s="58"/>
      <c r="B46" s="23"/>
      <c r="C46" s="18"/>
      <c r="D46" s="18"/>
      <c r="E46" s="18"/>
      <c r="F46" s="4"/>
      <c r="G46" s="4"/>
      <c r="H46" s="17"/>
      <c r="I46" s="17"/>
      <c r="J46" s="17"/>
      <c r="K46" s="61"/>
      <c r="L46" s="17"/>
      <c r="M46" s="63"/>
      <c r="N46" s="64"/>
      <c r="O46" s="73"/>
    </row>
    <row r="47" spans="1:15" ht="21.95" customHeight="1" x14ac:dyDescent="0.25">
      <c r="A47" s="58"/>
      <c r="B47" s="23"/>
      <c r="C47" s="18"/>
      <c r="D47" s="18"/>
      <c r="E47" s="18"/>
      <c r="F47" s="4"/>
      <c r="G47" s="4"/>
      <c r="H47" s="17"/>
      <c r="I47" s="17"/>
      <c r="J47" s="17"/>
      <c r="K47" s="61"/>
      <c r="L47" s="17"/>
      <c r="M47" s="63"/>
      <c r="N47" s="64"/>
      <c r="O47" s="73"/>
    </row>
    <row r="48" spans="1:15" ht="21.95" customHeight="1" thickBot="1" x14ac:dyDescent="0.3">
      <c r="A48" s="59"/>
      <c r="B48" s="94"/>
      <c r="C48" s="74"/>
      <c r="D48" s="74"/>
      <c r="E48" s="74"/>
      <c r="F48" s="75"/>
      <c r="G48" s="75"/>
      <c r="H48" s="105"/>
      <c r="I48" s="105"/>
      <c r="J48" s="105"/>
      <c r="K48" s="104"/>
      <c r="L48" s="105"/>
      <c r="M48" s="76"/>
      <c r="N48" s="77"/>
      <c r="O48" s="78"/>
    </row>
    <row r="49" spans="1:15" ht="15.75" x14ac:dyDescent="0.25">
      <c r="A49" s="23"/>
      <c r="B49" s="23"/>
      <c r="C49" s="18"/>
      <c r="D49" s="18"/>
      <c r="E49" s="18"/>
      <c r="F49" s="4"/>
      <c r="G49" s="4"/>
      <c r="H49" s="17"/>
      <c r="I49" s="17"/>
      <c r="J49" s="17"/>
      <c r="K49" s="17"/>
      <c r="L49" s="17"/>
      <c r="M49" s="63"/>
      <c r="N49" s="64"/>
      <c r="O49" s="64"/>
    </row>
    <row r="50" spans="1:15" ht="16.5" thickBot="1" x14ac:dyDescent="0.3">
      <c r="A50" s="23"/>
      <c r="B50" s="23"/>
      <c r="C50" s="18"/>
      <c r="D50" s="18"/>
      <c r="E50" s="18"/>
      <c r="F50" s="4"/>
      <c r="G50" s="4"/>
      <c r="H50" s="17"/>
      <c r="I50" s="17"/>
      <c r="J50" s="17"/>
      <c r="K50" s="17"/>
      <c r="L50" s="17"/>
      <c r="M50" s="63"/>
      <c r="N50" s="64"/>
      <c r="O50" s="64"/>
    </row>
    <row r="51" spans="1:15" ht="22.5" customHeight="1" thickBot="1" x14ac:dyDescent="0.3">
      <c r="A51" s="472" t="s">
        <v>161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4"/>
    </row>
    <row r="52" spans="1:15" ht="15.75" x14ac:dyDescent="0.25">
      <c r="A52" s="58"/>
      <c r="B52" s="23"/>
      <c r="C52" s="18"/>
      <c r="D52" s="18"/>
      <c r="E52" s="3"/>
      <c r="F52" s="3"/>
      <c r="G52" s="3"/>
      <c r="H52" s="3"/>
      <c r="I52" s="3"/>
      <c r="J52" s="17"/>
      <c r="K52" s="17"/>
      <c r="L52" s="17"/>
      <c r="M52" s="63"/>
      <c r="N52" s="64"/>
      <c r="O52" s="79"/>
    </row>
    <row r="53" spans="1:15" ht="15.75" x14ac:dyDescent="0.25">
      <c r="A53" s="58"/>
      <c r="B53" s="23"/>
      <c r="C53" s="18"/>
      <c r="D53" s="18"/>
      <c r="E53" s="3"/>
      <c r="F53" s="3"/>
      <c r="G53" s="3"/>
      <c r="H53" s="3"/>
      <c r="I53" s="3"/>
      <c r="J53" s="17"/>
      <c r="K53" s="17"/>
      <c r="L53" s="17"/>
      <c r="M53" s="63"/>
      <c r="N53" s="64"/>
      <c r="O53" s="73"/>
    </row>
    <row r="54" spans="1:15" ht="15.75" x14ac:dyDescent="0.25">
      <c r="A54" s="58"/>
      <c r="B54" s="23"/>
      <c r="C54" s="18"/>
      <c r="D54" s="18"/>
      <c r="E54" s="3"/>
      <c r="F54" s="3"/>
      <c r="G54" s="3"/>
      <c r="H54" s="3"/>
      <c r="I54" s="3"/>
      <c r="J54" s="17"/>
      <c r="K54" s="17"/>
      <c r="L54" s="17"/>
      <c r="M54" s="63"/>
      <c r="N54" s="64"/>
      <c r="O54" s="73"/>
    </row>
    <row r="55" spans="1:15" ht="15.75" x14ac:dyDescent="0.25">
      <c r="A55" s="58"/>
      <c r="B55" s="23"/>
      <c r="C55" s="18"/>
      <c r="D55" s="18"/>
      <c r="E55" s="3"/>
      <c r="F55" s="3"/>
      <c r="G55" s="3"/>
      <c r="H55" s="3"/>
      <c r="I55" s="3"/>
      <c r="J55" s="17"/>
      <c r="K55" s="17"/>
      <c r="L55" s="17"/>
      <c r="M55" s="63"/>
      <c r="N55" s="64"/>
      <c r="O55" s="73"/>
    </row>
    <row r="56" spans="1:15" ht="15.75" x14ac:dyDescent="0.25">
      <c r="A56" s="58"/>
      <c r="B56" s="23"/>
      <c r="C56" s="18"/>
      <c r="D56" s="18"/>
      <c r="E56" s="3"/>
      <c r="F56" s="3"/>
      <c r="G56" s="3"/>
      <c r="H56" s="3"/>
      <c r="I56" s="3"/>
      <c r="J56" s="17"/>
      <c r="K56" s="17"/>
      <c r="L56" s="17"/>
      <c r="M56" s="63"/>
      <c r="N56" s="64"/>
      <c r="O56" s="73"/>
    </row>
    <row r="57" spans="1:15" ht="15.75" x14ac:dyDescent="0.25">
      <c r="A57" s="58"/>
      <c r="B57" s="23"/>
      <c r="C57" s="18"/>
      <c r="D57" s="18"/>
      <c r="E57" s="3"/>
      <c r="F57" s="3"/>
      <c r="G57" s="3"/>
      <c r="H57" s="3"/>
      <c r="I57" s="3"/>
      <c r="J57" s="17"/>
      <c r="K57" s="17"/>
      <c r="L57" s="17"/>
      <c r="M57" s="63"/>
      <c r="N57" s="64"/>
      <c r="O57" s="73"/>
    </row>
    <row r="58" spans="1:15" ht="15.75" x14ac:dyDescent="0.25">
      <c r="A58" s="58"/>
      <c r="B58" s="23"/>
      <c r="C58" s="18"/>
      <c r="D58" s="18"/>
      <c r="E58" s="3"/>
      <c r="F58" s="3"/>
      <c r="G58" s="3"/>
      <c r="H58" s="3"/>
      <c r="I58" s="3"/>
      <c r="J58" s="17"/>
      <c r="K58" s="17"/>
      <c r="L58" s="17"/>
      <c r="M58" s="63"/>
      <c r="N58" s="64"/>
      <c r="O58" s="73"/>
    </row>
    <row r="59" spans="1:15" ht="15.75" x14ac:dyDescent="0.25">
      <c r="A59" s="58"/>
      <c r="B59" s="23"/>
      <c r="C59" s="18"/>
      <c r="D59" s="18"/>
      <c r="E59" s="3"/>
      <c r="F59" s="3"/>
      <c r="G59" s="3"/>
      <c r="H59" s="3"/>
      <c r="I59" s="3"/>
      <c r="J59" s="17"/>
      <c r="K59" s="17"/>
      <c r="L59" s="17"/>
      <c r="M59" s="63"/>
      <c r="N59" s="64"/>
      <c r="O59" s="73"/>
    </row>
    <row r="60" spans="1:15" ht="15.75" x14ac:dyDescent="0.25">
      <c r="A60" s="58"/>
      <c r="B60" s="23"/>
      <c r="C60" s="18"/>
      <c r="D60" s="18"/>
      <c r="E60" s="3"/>
      <c r="F60" s="3"/>
      <c r="G60" s="3"/>
      <c r="H60" s="3"/>
      <c r="I60" s="3"/>
      <c r="J60" s="17"/>
      <c r="K60" s="17"/>
      <c r="L60" s="17"/>
      <c r="M60" s="63"/>
      <c r="N60" s="64"/>
      <c r="O60" s="73"/>
    </row>
    <row r="61" spans="1:15" ht="15.75" x14ac:dyDescent="0.25">
      <c r="A61" s="58"/>
      <c r="B61" s="23"/>
      <c r="C61" s="18"/>
      <c r="D61" s="18"/>
      <c r="E61" s="3"/>
      <c r="F61" s="3"/>
      <c r="G61" s="3"/>
      <c r="H61" s="3"/>
      <c r="I61" s="3"/>
      <c r="J61" s="17"/>
      <c r="K61" s="17"/>
      <c r="L61" s="17"/>
      <c r="M61" s="63"/>
      <c r="N61" s="64"/>
      <c r="O61" s="73"/>
    </row>
    <row r="62" spans="1:15" ht="15.75" x14ac:dyDescent="0.25">
      <c r="A62" s="58"/>
      <c r="B62" s="23"/>
      <c r="C62" s="18"/>
      <c r="D62" s="18"/>
      <c r="E62" s="3"/>
      <c r="F62" s="3"/>
      <c r="G62" s="3"/>
      <c r="H62" s="3"/>
      <c r="I62" s="3"/>
      <c r="J62" s="17"/>
      <c r="K62" s="17"/>
      <c r="L62" s="17"/>
      <c r="M62" s="63"/>
      <c r="N62" s="64"/>
      <c r="O62" s="73"/>
    </row>
    <row r="63" spans="1:15" ht="15.75" x14ac:dyDescent="0.25">
      <c r="A63" s="58"/>
      <c r="B63" s="23"/>
      <c r="C63" s="18"/>
      <c r="D63" s="18"/>
      <c r="E63" s="3"/>
      <c r="F63" s="3"/>
      <c r="G63" s="3"/>
      <c r="H63" s="3"/>
      <c r="I63" s="3"/>
      <c r="J63" s="17"/>
      <c r="K63" s="17"/>
      <c r="L63" s="17"/>
      <c r="M63" s="63"/>
      <c r="N63" s="64"/>
      <c r="O63" s="73"/>
    </row>
    <row r="64" spans="1:15" ht="15.75" x14ac:dyDescent="0.25">
      <c r="A64" s="58"/>
      <c r="B64" s="23"/>
      <c r="C64" s="18"/>
      <c r="D64" s="18"/>
      <c r="E64" s="3"/>
      <c r="F64" s="3"/>
      <c r="G64" s="3"/>
      <c r="H64" s="3"/>
      <c r="I64" s="3"/>
      <c r="J64" s="17"/>
      <c r="K64" s="17"/>
      <c r="L64" s="17"/>
      <c r="M64" s="63"/>
      <c r="N64" s="64"/>
      <c r="O64" s="73"/>
    </row>
    <row r="65" spans="1:15" ht="15.75" x14ac:dyDescent="0.25">
      <c r="A65" s="58"/>
      <c r="B65" s="23"/>
      <c r="C65" s="18"/>
      <c r="D65" s="18"/>
      <c r="E65" s="3"/>
      <c r="F65" s="3"/>
      <c r="G65" s="3"/>
      <c r="H65" s="3"/>
      <c r="I65" s="3"/>
      <c r="J65" s="17"/>
      <c r="K65" s="17"/>
      <c r="L65" s="17"/>
      <c r="M65" s="63"/>
      <c r="N65" s="64"/>
      <c r="O65" s="73"/>
    </row>
    <row r="66" spans="1:15" ht="15.75" x14ac:dyDescent="0.25">
      <c r="A66" s="58"/>
      <c r="B66" s="23"/>
      <c r="C66" s="18"/>
      <c r="D66" s="18"/>
      <c r="E66" s="3"/>
      <c r="F66" s="3"/>
      <c r="G66" s="3"/>
      <c r="H66" s="3"/>
      <c r="I66" s="3"/>
      <c r="J66" s="17"/>
      <c r="K66" s="17"/>
      <c r="L66" s="17"/>
      <c r="M66" s="63"/>
      <c r="N66" s="64"/>
      <c r="O66" s="73"/>
    </row>
    <row r="67" spans="1:15" ht="15.75" x14ac:dyDescent="0.25">
      <c r="A67" s="58"/>
      <c r="B67" s="23"/>
      <c r="C67" s="18"/>
      <c r="D67" s="18"/>
      <c r="E67" s="3"/>
      <c r="F67" s="3"/>
      <c r="G67" s="3"/>
      <c r="H67" s="3"/>
      <c r="I67" s="3"/>
      <c r="J67" s="17"/>
      <c r="K67" s="17"/>
      <c r="L67" s="17"/>
      <c r="M67" s="63"/>
      <c r="N67" s="64"/>
      <c r="O67" s="73"/>
    </row>
    <row r="68" spans="1:15" ht="16.5" thickBot="1" x14ac:dyDescent="0.3">
      <c r="A68" s="59"/>
      <c r="B68" s="94"/>
      <c r="C68" s="74"/>
      <c r="D68" s="74"/>
      <c r="E68" s="60"/>
      <c r="F68" s="60"/>
      <c r="G68" s="60"/>
      <c r="H68" s="60"/>
      <c r="I68" s="60"/>
      <c r="J68" s="105"/>
      <c r="K68" s="105"/>
      <c r="L68" s="105"/>
      <c r="M68" s="76"/>
      <c r="N68" s="77"/>
      <c r="O68" s="78"/>
    </row>
    <row r="69" spans="1:15" ht="15.75" x14ac:dyDescent="0.25">
      <c r="A69" s="23"/>
      <c r="B69" s="23"/>
      <c r="C69" s="18"/>
      <c r="D69" s="18"/>
      <c r="E69" s="3"/>
      <c r="F69" s="3"/>
      <c r="G69" s="3"/>
      <c r="H69" s="3"/>
      <c r="I69" s="3"/>
      <c r="J69" s="17"/>
      <c r="K69" s="17"/>
      <c r="L69" s="17"/>
      <c r="M69" s="63"/>
      <c r="N69" s="64"/>
      <c r="O69" s="64"/>
    </row>
    <row r="70" spans="1:15" ht="15.75" x14ac:dyDescent="0.25">
      <c r="A70" s="23"/>
      <c r="B70" s="23"/>
      <c r="C70" s="18"/>
      <c r="D70" s="18"/>
      <c r="E70" s="3"/>
      <c r="F70" s="3"/>
      <c r="G70" s="3"/>
      <c r="H70" s="3"/>
      <c r="I70" s="3"/>
      <c r="J70" s="17"/>
      <c r="K70" s="17"/>
      <c r="L70" s="17"/>
      <c r="M70" s="63"/>
      <c r="N70" s="64"/>
      <c r="O70" s="64"/>
    </row>
    <row r="71" spans="1:15" ht="16.5" thickBot="1" x14ac:dyDescent="0.3">
      <c r="A71" s="23"/>
      <c r="B71" s="23"/>
      <c r="C71" s="36"/>
      <c r="D71" s="36"/>
      <c r="E71" s="36"/>
      <c r="F71" s="22"/>
      <c r="G71" s="22"/>
      <c r="H71" s="17"/>
      <c r="I71" s="17"/>
      <c r="J71" s="17"/>
      <c r="K71" s="17"/>
      <c r="L71" s="17"/>
      <c r="M71" s="84"/>
      <c r="N71" s="20"/>
      <c r="O71" s="20"/>
    </row>
    <row r="72" spans="1:15" ht="16.5" customHeight="1" x14ac:dyDescent="0.25">
      <c r="A72" s="288" t="s">
        <v>58</v>
      </c>
      <c r="B72" s="289"/>
      <c r="C72" s="289"/>
      <c r="D72" s="290"/>
      <c r="E72" s="294" t="s">
        <v>59</v>
      </c>
      <c r="F72" s="295"/>
      <c r="G72" s="295"/>
      <c r="H72" s="295"/>
      <c r="I72" s="295"/>
      <c r="J72" s="295"/>
      <c r="K72" s="296"/>
      <c r="L72" s="288" t="s">
        <v>20</v>
      </c>
      <c r="M72" s="300"/>
      <c r="N72" s="288" t="s">
        <v>21</v>
      </c>
      <c r="O72" s="303"/>
    </row>
    <row r="73" spans="1:15" ht="23.25" customHeight="1" thickBot="1" x14ac:dyDescent="0.3">
      <c r="A73" s="291"/>
      <c r="B73" s="292"/>
      <c r="C73" s="292"/>
      <c r="D73" s="293"/>
      <c r="E73" s="297"/>
      <c r="F73" s="298"/>
      <c r="G73" s="298"/>
      <c r="H73" s="298"/>
      <c r="I73" s="298"/>
      <c r="J73" s="298"/>
      <c r="K73" s="299"/>
      <c r="L73" s="301"/>
      <c r="M73" s="302"/>
      <c r="N73" s="301"/>
      <c r="O73" s="304"/>
    </row>
    <row r="74" spans="1:15" ht="16.5" customHeight="1" x14ac:dyDescent="0.25">
      <c r="A74" s="305"/>
      <c r="B74" s="306"/>
      <c r="C74" s="306"/>
      <c r="D74" s="307"/>
      <c r="E74" s="294" t="s">
        <v>19</v>
      </c>
      <c r="F74" s="295"/>
      <c r="G74" s="295"/>
      <c r="H74" s="295"/>
      <c r="I74" s="295"/>
      <c r="J74" s="295"/>
      <c r="K74" s="296"/>
      <c r="L74" s="294"/>
      <c r="M74" s="300"/>
      <c r="N74" s="311"/>
      <c r="O74" s="312"/>
    </row>
    <row r="75" spans="1:15" ht="15.75" thickBot="1" x14ac:dyDescent="0.3">
      <c r="A75" s="308"/>
      <c r="B75" s="309"/>
      <c r="C75" s="309"/>
      <c r="D75" s="310"/>
      <c r="E75" s="297"/>
      <c r="F75" s="298"/>
      <c r="G75" s="298"/>
      <c r="H75" s="298"/>
      <c r="I75" s="298"/>
      <c r="J75" s="298"/>
      <c r="K75" s="299"/>
      <c r="L75" s="301"/>
      <c r="M75" s="302"/>
      <c r="N75" s="313"/>
      <c r="O75" s="304"/>
    </row>
    <row r="76" spans="1:15" ht="15.75" x14ac:dyDescent="0.25">
      <c r="A76" s="23"/>
      <c r="B76" s="23"/>
      <c r="C76" s="36"/>
      <c r="D76" s="36"/>
      <c r="E76" s="36"/>
      <c r="F76" s="22"/>
      <c r="G76" s="22"/>
      <c r="H76" s="17"/>
      <c r="I76" s="17"/>
      <c r="J76" s="17"/>
      <c r="K76" s="17"/>
      <c r="L76" s="17"/>
      <c r="M76" s="84"/>
      <c r="N76" s="20"/>
      <c r="O76" s="20"/>
    </row>
    <row r="77" spans="1:15" ht="16.5" thickBot="1" x14ac:dyDescent="0.3">
      <c r="A77" s="1"/>
      <c r="B77" s="1"/>
      <c r="H77" s="2"/>
      <c r="I77" s="4"/>
      <c r="J77" s="12"/>
    </row>
    <row r="78" spans="1:15" ht="20.100000000000001" customHeight="1" thickBot="1" x14ac:dyDescent="0.3">
      <c r="A78" s="327" t="s">
        <v>119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9"/>
    </row>
    <row r="79" spans="1:15" s="139" customFormat="1" ht="20.100000000000001" customHeight="1" thickBot="1" x14ac:dyDescent="0.3">
      <c r="A79" s="458" t="s">
        <v>29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60"/>
    </row>
    <row r="80" spans="1:15" s="139" customFormat="1" ht="27" customHeight="1" thickBot="1" x14ac:dyDescent="0.3">
      <c r="A80" s="146" t="s">
        <v>130</v>
      </c>
      <c r="B80" s="140" t="s">
        <v>131</v>
      </c>
      <c r="C80" s="147"/>
      <c r="D80" s="147"/>
      <c r="E80" s="147"/>
      <c r="F80" s="461" t="s">
        <v>2</v>
      </c>
      <c r="G80" s="462"/>
      <c r="H80" s="462"/>
      <c r="I80" s="462"/>
      <c r="J80" s="462"/>
      <c r="K80" s="141"/>
      <c r="L80" s="142" t="s">
        <v>42</v>
      </c>
      <c r="M80" s="142" t="s">
        <v>43</v>
      </c>
      <c r="N80" s="142" t="s">
        <v>44</v>
      </c>
      <c r="O80" s="140" t="s">
        <v>3</v>
      </c>
    </row>
    <row r="81" spans="1:15" s="65" customFormat="1" ht="20.100000000000001" customHeight="1" thickTop="1" thickBot="1" x14ac:dyDescent="0.3">
      <c r="A81" s="463" t="s">
        <v>152</v>
      </c>
      <c r="B81" s="463">
        <v>0.5</v>
      </c>
      <c r="C81" s="443" t="s">
        <v>14</v>
      </c>
      <c r="D81" s="466"/>
      <c r="E81" s="466"/>
      <c r="F81" s="438" t="s">
        <v>15</v>
      </c>
      <c r="G81" s="439"/>
      <c r="H81" s="439"/>
      <c r="I81" s="439"/>
      <c r="J81" s="439"/>
      <c r="K81" s="439"/>
      <c r="L81" s="358"/>
      <c r="M81" s="469"/>
      <c r="N81" s="469"/>
      <c r="O81" s="408" t="str">
        <f>IF(L81="","",AVERAGE(L81:N85)*B81)</f>
        <v/>
      </c>
    </row>
    <row r="82" spans="1:15" s="65" customFormat="1" ht="20.100000000000001" customHeight="1" thickBot="1" x14ac:dyDescent="0.3">
      <c r="A82" s="464"/>
      <c r="B82" s="464"/>
      <c r="C82" s="445"/>
      <c r="D82" s="467"/>
      <c r="E82" s="467"/>
      <c r="F82" s="250" t="s">
        <v>22</v>
      </c>
      <c r="G82" s="251"/>
      <c r="H82" s="251"/>
      <c r="I82" s="251"/>
      <c r="J82" s="251"/>
      <c r="K82" s="251"/>
      <c r="L82" s="359"/>
      <c r="M82" s="470"/>
      <c r="N82" s="470"/>
      <c r="O82" s="409"/>
    </row>
    <row r="83" spans="1:15" s="65" customFormat="1" ht="20.100000000000001" customHeight="1" thickBot="1" x14ac:dyDescent="0.3">
      <c r="A83" s="464"/>
      <c r="B83" s="464"/>
      <c r="C83" s="445"/>
      <c r="D83" s="467"/>
      <c r="E83" s="467"/>
      <c r="F83" s="250" t="s">
        <v>23</v>
      </c>
      <c r="G83" s="251"/>
      <c r="H83" s="251"/>
      <c r="I83" s="251"/>
      <c r="J83" s="251"/>
      <c r="K83" s="251"/>
      <c r="L83" s="359"/>
      <c r="M83" s="470"/>
      <c r="N83" s="470"/>
      <c r="O83" s="409"/>
    </row>
    <row r="84" spans="1:15" s="65" customFormat="1" ht="20.100000000000001" customHeight="1" thickBot="1" x14ac:dyDescent="0.3">
      <c r="A84" s="464"/>
      <c r="B84" s="464"/>
      <c r="C84" s="445"/>
      <c r="D84" s="467"/>
      <c r="E84" s="467"/>
      <c r="F84" s="456" t="s">
        <v>16</v>
      </c>
      <c r="G84" s="457"/>
      <c r="H84" s="457"/>
      <c r="I84" s="457"/>
      <c r="J84" s="457"/>
      <c r="K84" s="457"/>
      <c r="L84" s="359"/>
      <c r="M84" s="470"/>
      <c r="N84" s="470"/>
      <c r="O84" s="409"/>
    </row>
    <row r="85" spans="1:15" s="65" customFormat="1" ht="20.100000000000001" customHeight="1" thickBot="1" x14ac:dyDescent="0.3">
      <c r="A85" s="465"/>
      <c r="B85" s="465"/>
      <c r="C85" s="447"/>
      <c r="D85" s="468"/>
      <c r="E85" s="468"/>
      <c r="F85" s="402" t="s">
        <v>24</v>
      </c>
      <c r="G85" s="403"/>
      <c r="H85" s="403"/>
      <c r="I85" s="403"/>
      <c r="J85" s="403"/>
      <c r="K85" s="403"/>
      <c r="L85" s="360"/>
      <c r="M85" s="471"/>
      <c r="N85" s="471"/>
      <c r="O85" s="410"/>
    </row>
    <row r="86" spans="1:15" s="65" customFormat="1" ht="21.75" customHeight="1" thickBot="1" x14ac:dyDescent="0.3">
      <c r="A86" s="235" t="s">
        <v>40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7"/>
      <c r="M86" s="237"/>
      <c r="N86" s="317"/>
      <c r="O86" s="230" t="str">
        <f>IF(O81="","",O81)</f>
        <v/>
      </c>
    </row>
    <row r="87" spans="1:15" ht="20.100000000000001" customHeight="1" thickBot="1" x14ac:dyDescent="0.3">
      <c r="A87" s="3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2"/>
    </row>
    <row r="88" spans="1:15" ht="20.100000000000001" customHeight="1" thickBot="1" x14ac:dyDescent="0.3">
      <c r="A88" s="327" t="s">
        <v>157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43"/>
    </row>
    <row r="89" spans="1:15" ht="65.25" customHeight="1" thickBot="1" x14ac:dyDescent="0.3">
      <c r="A89" s="340" t="s">
        <v>33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2"/>
    </row>
    <row r="90" spans="1:15" s="6" customFormat="1" ht="30.75" customHeight="1" thickBot="1" x14ac:dyDescent="0.3">
      <c r="A90" s="149" t="s">
        <v>130</v>
      </c>
      <c r="B90" s="42" t="s">
        <v>131</v>
      </c>
      <c r="C90" s="42" t="s">
        <v>132</v>
      </c>
      <c r="D90" s="333" t="s">
        <v>133</v>
      </c>
      <c r="E90" s="335"/>
      <c r="F90" s="333" t="s">
        <v>2</v>
      </c>
      <c r="G90" s="334"/>
      <c r="H90" s="334"/>
      <c r="I90" s="334"/>
      <c r="J90" s="334"/>
      <c r="K90" s="335"/>
      <c r="L90" s="109" t="s">
        <v>42</v>
      </c>
      <c r="M90" s="109" t="s">
        <v>43</v>
      </c>
      <c r="N90" s="109" t="s">
        <v>44</v>
      </c>
      <c r="O90" s="92" t="s">
        <v>118</v>
      </c>
    </row>
    <row r="91" spans="1:15" ht="20.100000000000001" customHeight="1" thickTop="1" x14ac:dyDescent="0.25">
      <c r="A91" s="390" t="s">
        <v>120</v>
      </c>
      <c r="B91" s="415">
        <v>0.5</v>
      </c>
      <c r="C91" s="440" t="s">
        <v>0</v>
      </c>
      <c r="D91" s="443" t="s">
        <v>1</v>
      </c>
      <c r="E91" s="444"/>
      <c r="F91" s="398" t="s">
        <v>26</v>
      </c>
      <c r="G91" s="399"/>
      <c r="H91" s="399"/>
      <c r="I91" s="399"/>
      <c r="J91" s="399"/>
      <c r="K91" s="399"/>
      <c r="L91" s="449"/>
      <c r="M91" s="449"/>
      <c r="N91" s="449"/>
      <c r="O91" s="408" t="str">
        <f>IF(L91="","",AVERAGE(L91:N93)*B91)</f>
        <v/>
      </c>
    </row>
    <row r="92" spans="1:15" ht="20.100000000000001" customHeight="1" x14ac:dyDescent="0.25">
      <c r="A92" s="391"/>
      <c r="B92" s="343"/>
      <c r="C92" s="441"/>
      <c r="D92" s="445"/>
      <c r="E92" s="446"/>
      <c r="F92" s="400" t="s">
        <v>27</v>
      </c>
      <c r="G92" s="401"/>
      <c r="H92" s="401"/>
      <c r="I92" s="401"/>
      <c r="J92" s="401"/>
      <c r="K92" s="401"/>
      <c r="L92" s="450"/>
      <c r="M92" s="450"/>
      <c r="N92" s="450"/>
      <c r="O92" s="409"/>
    </row>
    <row r="93" spans="1:15" ht="20.100000000000001" customHeight="1" thickBot="1" x14ac:dyDescent="0.3">
      <c r="A93" s="392"/>
      <c r="B93" s="416"/>
      <c r="C93" s="442"/>
      <c r="D93" s="447"/>
      <c r="E93" s="448"/>
      <c r="F93" s="402" t="s">
        <v>25</v>
      </c>
      <c r="G93" s="403"/>
      <c r="H93" s="403"/>
      <c r="I93" s="403"/>
      <c r="J93" s="403"/>
      <c r="K93" s="403"/>
      <c r="L93" s="451"/>
      <c r="M93" s="451"/>
      <c r="N93" s="451"/>
      <c r="O93" s="410"/>
    </row>
    <row r="94" spans="1:15" ht="20.25" customHeight="1" thickTop="1" thickBot="1" x14ac:dyDescent="0.3">
      <c r="A94" s="390" t="s">
        <v>121</v>
      </c>
      <c r="B94" s="415">
        <v>2.25</v>
      </c>
      <c r="C94" s="157" t="s">
        <v>0</v>
      </c>
      <c r="D94" s="429" t="s">
        <v>6</v>
      </c>
      <c r="E94" s="430"/>
      <c r="F94" s="438" t="s">
        <v>156</v>
      </c>
      <c r="G94" s="439"/>
      <c r="H94" s="439"/>
      <c r="I94" s="439"/>
      <c r="J94" s="439"/>
      <c r="K94" s="439"/>
      <c r="L94" s="219"/>
      <c r="M94" s="219"/>
      <c r="N94" s="219"/>
      <c r="O94" s="408" t="str">
        <f>IF(L94="","",AVERAGE(L94:N96)*B94)</f>
        <v/>
      </c>
    </row>
    <row r="95" spans="1:15" ht="20.25" customHeight="1" thickBot="1" x14ac:dyDescent="0.3">
      <c r="A95" s="391"/>
      <c r="B95" s="343"/>
      <c r="C95" s="158" t="s">
        <v>4</v>
      </c>
      <c r="D95" s="452" t="s">
        <v>8</v>
      </c>
      <c r="E95" s="453"/>
      <c r="F95" s="250" t="s">
        <v>168</v>
      </c>
      <c r="G95" s="251"/>
      <c r="H95" s="251"/>
      <c r="I95" s="251"/>
      <c r="J95" s="251"/>
      <c r="K95" s="251"/>
      <c r="L95" s="220"/>
      <c r="M95" s="220"/>
      <c r="N95" s="220"/>
      <c r="O95" s="409"/>
    </row>
    <row r="96" spans="1:15" ht="21" customHeight="1" thickBot="1" x14ac:dyDescent="0.3">
      <c r="A96" s="392"/>
      <c r="B96" s="416"/>
      <c r="C96" s="159" t="s">
        <v>5</v>
      </c>
      <c r="D96" s="454"/>
      <c r="E96" s="455"/>
      <c r="F96" s="252" t="s">
        <v>7</v>
      </c>
      <c r="G96" s="253"/>
      <c r="H96" s="253"/>
      <c r="I96" s="253"/>
      <c r="J96" s="253"/>
      <c r="K96" s="253"/>
      <c r="L96" s="221"/>
      <c r="M96" s="221"/>
      <c r="N96" s="221"/>
      <c r="O96" s="410"/>
    </row>
    <row r="97" spans="1:15" ht="33" customHeight="1" thickTop="1" thickBot="1" x14ac:dyDescent="0.3">
      <c r="A97" s="390" t="s">
        <v>122</v>
      </c>
      <c r="B97" s="415">
        <v>0.75</v>
      </c>
      <c r="C97" s="160" t="s">
        <v>0</v>
      </c>
      <c r="D97" s="396" t="s">
        <v>9</v>
      </c>
      <c r="E97" s="397"/>
      <c r="F97" s="419" t="s">
        <v>169</v>
      </c>
      <c r="G97" s="420"/>
      <c r="H97" s="420"/>
      <c r="I97" s="420"/>
      <c r="J97" s="420"/>
      <c r="K97" s="420"/>
      <c r="L97" s="222"/>
      <c r="M97" s="222"/>
      <c r="N97" s="222"/>
      <c r="O97" s="408" t="str">
        <f>IF(L97="","",AVERAGE(L97:N99)*B97)</f>
        <v/>
      </c>
    </row>
    <row r="98" spans="1:15" ht="27.75" customHeight="1" thickBot="1" x14ac:dyDescent="0.3">
      <c r="A98" s="391"/>
      <c r="B98" s="343"/>
      <c r="C98" s="161" t="s">
        <v>4</v>
      </c>
      <c r="D98" s="411" t="s">
        <v>9</v>
      </c>
      <c r="E98" s="412"/>
      <c r="F98" s="421"/>
      <c r="G98" s="422"/>
      <c r="H98" s="422"/>
      <c r="I98" s="422"/>
      <c r="J98" s="422"/>
      <c r="K98" s="422"/>
      <c r="L98" s="223"/>
      <c r="M98" s="223"/>
      <c r="N98" s="223"/>
      <c r="O98" s="409"/>
    </row>
    <row r="99" spans="1:15" ht="40.5" customHeight="1" thickBot="1" x14ac:dyDescent="0.3">
      <c r="A99" s="392"/>
      <c r="B99" s="416"/>
      <c r="C99" s="162" t="s">
        <v>5</v>
      </c>
      <c r="D99" s="413" t="s">
        <v>9</v>
      </c>
      <c r="E99" s="414"/>
      <c r="F99" s="423"/>
      <c r="G99" s="424"/>
      <c r="H99" s="424"/>
      <c r="I99" s="424"/>
      <c r="J99" s="424"/>
      <c r="K99" s="424"/>
      <c r="L99" s="224"/>
      <c r="M99" s="224"/>
      <c r="N99" s="224"/>
      <c r="O99" s="410"/>
    </row>
    <row r="100" spans="1:15" ht="87" customHeight="1" thickTop="1" thickBot="1" x14ac:dyDescent="0.3">
      <c r="A100" s="156" t="s">
        <v>123</v>
      </c>
      <c r="B100" s="44">
        <v>0.75</v>
      </c>
      <c r="C100" s="163" t="s">
        <v>5</v>
      </c>
      <c r="D100" s="336" t="s">
        <v>10</v>
      </c>
      <c r="E100" s="437"/>
      <c r="F100" s="338" t="s">
        <v>34</v>
      </c>
      <c r="G100" s="339"/>
      <c r="H100" s="339"/>
      <c r="I100" s="339"/>
      <c r="J100" s="339"/>
      <c r="K100" s="339"/>
      <c r="L100" s="216"/>
      <c r="M100" s="216"/>
      <c r="N100" s="216"/>
      <c r="O100" s="225" t="str">
        <f>IF(L100="","",AVERAGE(L100:N100)*B100)</f>
        <v/>
      </c>
    </row>
    <row r="101" spans="1:15" ht="20.25" customHeight="1" thickTop="1" thickBot="1" x14ac:dyDescent="0.3">
      <c r="A101" s="390" t="s">
        <v>124</v>
      </c>
      <c r="B101" s="415">
        <v>0.75</v>
      </c>
      <c r="C101" s="157" t="s">
        <v>0</v>
      </c>
      <c r="D101" s="429" t="s">
        <v>11</v>
      </c>
      <c r="E101" s="430"/>
      <c r="F101" s="419" t="s">
        <v>63</v>
      </c>
      <c r="G101" s="420"/>
      <c r="H101" s="420"/>
      <c r="I101" s="420"/>
      <c r="J101" s="420"/>
      <c r="K101" s="420"/>
      <c r="L101" s="219"/>
      <c r="M101" s="219"/>
      <c r="N101" s="219"/>
      <c r="O101" s="408" t="str">
        <f>IF(L101="","",AVERAGE(L101:N103)*B101)</f>
        <v/>
      </c>
    </row>
    <row r="102" spans="1:15" ht="20.25" customHeight="1" thickBot="1" x14ac:dyDescent="0.3">
      <c r="A102" s="391"/>
      <c r="B102" s="343"/>
      <c r="C102" s="158" t="s">
        <v>4</v>
      </c>
      <c r="D102" s="431" t="s">
        <v>12</v>
      </c>
      <c r="E102" s="432"/>
      <c r="F102" s="421"/>
      <c r="G102" s="422"/>
      <c r="H102" s="422"/>
      <c r="I102" s="422"/>
      <c r="J102" s="422"/>
      <c r="K102" s="422"/>
      <c r="L102" s="220"/>
      <c r="M102" s="220"/>
      <c r="N102" s="220"/>
      <c r="O102" s="409"/>
    </row>
    <row r="103" spans="1:15" ht="18" customHeight="1" thickBot="1" x14ac:dyDescent="0.3">
      <c r="A103" s="392"/>
      <c r="B103" s="416"/>
      <c r="C103" s="159" t="s">
        <v>5</v>
      </c>
      <c r="D103" s="433" t="s">
        <v>13</v>
      </c>
      <c r="E103" s="434"/>
      <c r="F103" s="423"/>
      <c r="G103" s="424"/>
      <c r="H103" s="424"/>
      <c r="I103" s="424"/>
      <c r="J103" s="424"/>
      <c r="K103" s="424"/>
      <c r="L103" s="221"/>
      <c r="M103" s="221"/>
      <c r="N103" s="221"/>
      <c r="O103" s="410"/>
    </row>
    <row r="104" spans="1:15" ht="36.75" customHeight="1" thickTop="1" thickBot="1" x14ac:dyDescent="0.3">
      <c r="A104" s="156" t="s">
        <v>125</v>
      </c>
      <c r="B104" s="44">
        <v>0.5</v>
      </c>
      <c r="C104" s="163" t="s">
        <v>5</v>
      </c>
      <c r="D104" s="435" t="s">
        <v>11</v>
      </c>
      <c r="E104" s="436"/>
      <c r="F104" s="338" t="s">
        <v>17</v>
      </c>
      <c r="G104" s="339"/>
      <c r="H104" s="339"/>
      <c r="I104" s="339"/>
      <c r="J104" s="339"/>
      <c r="K104" s="339"/>
      <c r="L104" s="226"/>
      <c r="M104" s="227"/>
      <c r="N104" s="228"/>
      <c r="O104" s="229" t="str">
        <f>IF(L104="","",AVERAGE(L104:N104)*B104)</f>
        <v/>
      </c>
    </row>
    <row r="105" spans="1:15" ht="27" customHeight="1" thickTop="1" thickBot="1" x14ac:dyDescent="0.3">
      <c r="A105" s="390" t="s">
        <v>126</v>
      </c>
      <c r="B105" s="415">
        <v>0.5</v>
      </c>
      <c r="C105" s="157" t="s">
        <v>4</v>
      </c>
      <c r="D105" s="417" t="s">
        <v>13</v>
      </c>
      <c r="E105" s="418"/>
      <c r="F105" s="419" t="s">
        <v>18</v>
      </c>
      <c r="G105" s="420"/>
      <c r="H105" s="420"/>
      <c r="I105" s="420"/>
      <c r="J105" s="420"/>
      <c r="K105" s="420"/>
      <c r="L105" s="219"/>
      <c r="M105" s="219"/>
      <c r="N105" s="219"/>
      <c r="O105" s="408" t="str">
        <f>IF(L105="","",AVERAGE(L105:N106)*B105)</f>
        <v/>
      </c>
    </row>
    <row r="106" spans="1:15" ht="21" customHeight="1" thickBot="1" x14ac:dyDescent="0.3">
      <c r="A106" s="392"/>
      <c r="B106" s="416"/>
      <c r="C106" s="159" t="s">
        <v>5</v>
      </c>
      <c r="D106" s="427" t="s">
        <v>13</v>
      </c>
      <c r="E106" s="428"/>
      <c r="F106" s="423"/>
      <c r="G106" s="424"/>
      <c r="H106" s="424"/>
      <c r="I106" s="424"/>
      <c r="J106" s="424"/>
      <c r="K106" s="424"/>
      <c r="L106" s="221"/>
      <c r="M106" s="221"/>
      <c r="N106" s="221"/>
      <c r="O106" s="410"/>
    </row>
    <row r="107" spans="1:15" ht="33.75" customHeight="1" thickTop="1" thickBot="1" x14ac:dyDescent="0.3">
      <c r="A107" s="390" t="s">
        <v>127</v>
      </c>
      <c r="B107" s="415">
        <v>0.5</v>
      </c>
      <c r="C107" s="157" t="s">
        <v>4</v>
      </c>
      <c r="D107" s="417" t="s">
        <v>13</v>
      </c>
      <c r="E107" s="418"/>
      <c r="F107" s="419" t="s">
        <v>170</v>
      </c>
      <c r="G107" s="420"/>
      <c r="H107" s="420"/>
      <c r="I107" s="420"/>
      <c r="J107" s="420"/>
      <c r="K107" s="420"/>
      <c r="L107" s="219"/>
      <c r="M107" s="219"/>
      <c r="N107" s="219"/>
      <c r="O107" s="408" t="str">
        <f>IF(L107="","",AVERAGE(L107:N109)*B107)</f>
        <v/>
      </c>
    </row>
    <row r="108" spans="1:15" ht="36" customHeight="1" thickBot="1" x14ac:dyDescent="0.3">
      <c r="A108" s="392"/>
      <c r="B108" s="416"/>
      <c r="C108" s="159" t="s">
        <v>5</v>
      </c>
      <c r="D108" s="427" t="s">
        <v>12</v>
      </c>
      <c r="E108" s="428"/>
      <c r="F108" s="423"/>
      <c r="G108" s="424"/>
      <c r="H108" s="424"/>
      <c r="I108" s="424"/>
      <c r="J108" s="424"/>
      <c r="K108" s="424"/>
      <c r="L108" s="221"/>
      <c r="M108" s="221"/>
      <c r="N108" s="221"/>
      <c r="O108" s="410"/>
    </row>
    <row r="109" spans="1:15" ht="20.25" customHeight="1" thickTop="1" thickBot="1" x14ac:dyDescent="0.3">
      <c r="A109" s="390" t="s">
        <v>128</v>
      </c>
      <c r="B109" s="415">
        <v>0.75</v>
      </c>
      <c r="C109" s="157" t="s">
        <v>0</v>
      </c>
      <c r="D109" s="417" t="s">
        <v>12</v>
      </c>
      <c r="E109" s="418"/>
      <c r="F109" s="419" t="s">
        <v>60</v>
      </c>
      <c r="G109" s="420"/>
      <c r="H109" s="420"/>
      <c r="I109" s="420"/>
      <c r="J109" s="420"/>
      <c r="K109" s="420"/>
      <c r="L109" s="219"/>
      <c r="M109" s="219"/>
      <c r="N109" s="219"/>
      <c r="O109" s="408" t="str">
        <f>IF(L109="","",AVERAGE(L109:N111)*B109)</f>
        <v/>
      </c>
    </row>
    <row r="110" spans="1:15" ht="20.25" customHeight="1" thickBot="1" x14ac:dyDescent="0.3">
      <c r="A110" s="391"/>
      <c r="B110" s="343"/>
      <c r="C110" s="158" t="s">
        <v>4</v>
      </c>
      <c r="D110" s="425" t="s">
        <v>12</v>
      </c>
      <c r="E110" s="426"/>
      <c r="F110" s="421"/>
      <c r="G110" s="422"/>
      <c r="H110" s="422"/>
      <c r="I110" s="422"/>
      <c r="J110" s="422"/>
      <c r="K110" s="422"/>
      <c r="L110" s="220"/>
      <c r="M110" s="220"/>
      <c r="N110" s="220"/>
      <c r="O110" s="409"/>
    </row>
    <row r="111" spans="1:15" ht="18" customHeight="1" thickBot="1" x14ac:dyDescent="0.3">
      <c r="A111" s="392"/>
      <c r="B111" s="416"/>
      <c r="C111" s="159" t="s">
        <v>5</v>
      </c>
      <c r="D111" s="427" t="s">
        <v>12</v>
      </c>
      <c r="E111" s="428"/>
      <c r="F111" s="423"/>
      <c r="G111" s="424"/>
      <c r="H111" s="424"/>
      <c r="I111" s="424"/>
      <c r="J111" s="424"/>
      <c r="K111" s="424"/>
      <c r="L111" s="221"/>
      <c r="M111" s="221"/>
      <c r="N111" s="221"/>
      <c r="O111" s="410"/>
    </row>
    <row r="112" spans="1:15" ht="21" customHeight="1" thickTop="1" x14ac:dyDescent="0.25">
      <c r="A112" s="390" t="s">
        <v>129</v>
      </c>
      <c r="B112" s="393" t="s">
        <v>150</v>
      </c>
      <c r="C112" s="157" t="s">
        <v>0</v>
      </c>
      <c r="D112" s="396" t="s">
        <v>12</v>
      </c>
      <c r="E112" s="397"/>
      <c r="F112" s="398" t="s">
        <v>35</v>
      </c>
      <c r="G112" s="399"/>
      <c r="H112" s="399"/>
      <c r="I112" s="399"/>
      <c r="J112" s="399"/>
      <c r="K112" s="399"/>
      <c r="L112" s="404"/>
      <c r="M112" s="405"/>
      <c r="N112" s="405"/>
      <c r="O112" s="408" t="str">
        <f>L131</f>
        <v/>
      </c>
    </row>
    <row r="113" spans="1:16" ht="21" customHeight="1" x14ac:dyDescent="0.25">
      <c r="A113" s="391"/>
      <c r="B113" s="394"/>
      <c r="C113" s="158" t="s">
        <v>4</v>
      </c>
      <c r="D113" s="411" t="s">
        <v>12</v>
      </c>
      <c r="E113" s="412"/>
      <c r="F113" s="400"/>
      <c r="G113" s="401"/>
      <c r="H113" s="401"/>
      <c r="I113" s="401"/>
      <c r="J113" s="401"/>
      <c r="K113" s="401"/>
      <c r="L113" s="406"/>
      <c r="M113" s="406"/>
      <c r="N113" s="406"/>
      <c r="O113" s="409"/>
    </row>
    <row r="114" spans="1:16" ht="21" customHeight="1" thickBot="1" x14ac:dyDescent="0.3">
      <c r="A114" s="392"/>
      <c r="B114" s="395"/>
      <c r="C114" s="159" t="s">
        <v>5</v>
      </c>
      <c r="D114" s="413" t="s">
        <v>12</v>
      </c>
      <c r="E114" s="414"/>
      <c r="F114" s="402"/>
      <c r="G114" s="403"/>
      <c r="H114" s="403"/>
      <c r="I114" s="403"/>
      <c r="J114" s="403"/>
      <c r="K114" s="403"/>
      <c r="L114" s="407"/>
      <c r="M114" s="407"/>
      <c r="N114" s="407"/>
      <c r="O114" s="410"/>
    </row>
    <row r="115" spans="1:16" s="65" customFormat="1" ht="21.75" customHeight="1" thickBot="1" x14ac:dyDescent="0.3">
      <c r="A115" s="235" t="s">
        <v>41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7"/>
      <c r="M115" s="237"/>
      <c r="N115" s="317"/>
      <c r="O115" s="218" t="str">
        <f>IF(O91="","",SUM(O91:O114))</f>
        <v/>
      </c>
      <c r="P115" s="145"/>
    </row>
    <row r="116" spans="1:16" ht="15.75" thickBot="1" x14ac:dyDescent="0.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1:16" s="65" customFormat="1" ht="16.5" thickBot="1" x14ac:dyDescent="0.3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1:16" s="65" customFormat="1" ht="20.100000000000001" customHeight="1" x14ac:dyDescent="0.25">
      <c r="A118" s="380" t="s">
        <v>50</v>
      </c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2"/>
    </row>
    <row r="119" spans="1:16" s="65" customFormat="1" ht="35.25" customHeight="1" thickBot="1" x14ac:dyDescent="0.3">
      <c r="A119" s="383" t="s">
        <v>114</v>
      </c>
      <c r="B119" s="384"/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6"/>
    </row>
    <row r="120" spans="1:16" s="65" customFormat="1" ht="30" customHeight="1" thickBot="1" x14ac:dyDescent="0.3">
      <c r="A120" s="133"/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1:16" s="65" customFormat="1" ht="15.75" customHeight="1" thickBot="1" x14ac:dyDescent="0.3">
      <c r="D121" s="387" t="s">
        <v>165</v>
      </c>
      <c r="E121" s="388"/>
      <c r="F121" s="388"/>
      <c r="G121" s="388"/>
      <c r="H121" s="389"/>
      <c r="I121" s="164"/>
      <c r="J121" s="165" t="s">
        <v>62</v>
      </c>
      <c r="K121" s="165" t="s">
        <v>61</v>
      </c>
      <c r="L121" s="166" t="s">
        <v>166</v>
      </c>
      <c r="M121" s="136"/>
      <c r="N121" s="136"/>
      <c r="O121" s="135"/>
    </row>
    <row r="122" spans="1:16" s="65" customFormat="1" ht="18.75" thickTop="1" thickBot="1" x14ac:dyDescent="0.35">
      <c r="D122" s="167"/>
      <c r="E122" s="168" t="s">
        <v>51</v>
      </c>
      <c r="F122" s="168" t="s">
        <v>52</v>
      </c>
      <c r="G122" s="168" t="s">
        <v>53</v>
      </c>
      <c r="H122" s="168" t="s">
        <v>54</v>
      </c>
      <c r="I122" s="129"/>
      <c r="J122" s="367" t="s">
        <v>0</v>
      </c>
      <c r="K122" s="169" t="s">
        <v>87</v>
      </c>
      <c r="L122" s="170"/>
      <c r="M122" s="1"/>
      <c r="N122" s="1"/>
      <c r="O122" s="135"/>
    </row>
    <row r="123" spans="1:16" s="65" customFormat="1" ht="18" thickBot="1" x14ac:dyDescent="0.35">
      <c r="D123" s="171" t="s">
        <v>55</v>
      </c>
      <c r="E123" s="172" t="s">
        <v>138</v>
      </c>
      <c r="F123" s="173" t="s">
        <v>139</v>
      </c>
      <c r="G123" s="173" t="s">
        <v>140</v>
      </c>
      <c r="H123" s="173" t="s">
        <v>141</v>
      </c>
      <c r="I123" s="129"/>
      <c r="J123" s="368"/>
      <c r="K123" s="174" t="s">
        <v>88</v>
      </c>
      <c r="L123" s="175"/>
      <c r="M123" s="1"/>
      <c r="N123" s="1"/>
      <c r="O123" s="135"/>
    </row>
    <row r="124" spans="1:16" s="65" customFormat="1" ht="18.75" thickTop="1" thickBot="1" x14ac:dyDescent="0.35">
      <c r="D124" s="176" t="s">
        <v>56</v>
      </c>
      <c r="E124" s="177">
        <v>0</v>
      </c>
      <c r="F124" s="178">
        <v>1</v>
      </c>
      <c r="G124" s="178">
        <v>3</v>
      </c>
      <c r="H124" s="178">
        <v>5</v>
      </c>
      <c r="I124" s="129"/>
      <c r="J124" s="367" t="s">
        <v>4</v>
      </c>
      <c r="K124" s="169" t="s">
        <v>87</v>
      </c>
      <c r="L124" s="170"/>
      <c r="M124" s="1"/>
      <c r="N124" s="1"/>
    </row>
    <row r="125" spans="1:16" s="65" customFormat="1" ht="18" thickBot="1" x14ac:dyDescent="0.35">
      <c r="D125" s="179"/>
      <c r="E125" s="180"/>
      <c r="F125" s="181"/>
      <c r="G125" s="181"/>
      <c r="H125" s="181"/>
      <c r="I125" s="129"/>
      <c r="J125" s="368"/>
      <c r="K125" s="174" t="s">
        <v>88</v>
      </c>
      <c r="L125" s="175"/>
      <c r="M125" s="1"/>
      <c r="N125" s="137"/>
      <c r="O125" s="137"/>
    </row>
    <row r="126" spans="1:16" s="65" customFormat="1" ht="18.75" thickTop="1" thickBot="1" x14ac:dyDescent="0.35">
      <c r="D126" s="364" t="s">
        <v>167</v>
      </c>
      <c r="E126" s="365"/>
      <c r="F126" s="365"/>
      <c r="G126" s="365"/>
      <c r="H126" s="366"/>
      <c r="I126" s="129"/>
      <c r="J126" s="367" t="s">
        <v>5</v>
      </c>
      <c r="K126" s="169" t="s">
        <v>87</v>
      </c>
      <c r="L126" s="170"/>
      <c r="M126" s="1"/>
      <c r="N126" s="138"/>
      <c r="O126" s="138"/>
    </row>
    <row r="127" spans="1:16" s="65" customFormat="1" ht="18" thickBot="1" x14ac:dyDescent="0.35">
      <c r="D127" s="182"/>
      <c r="E127" s="168" t="s">
        <v>51</v>
      </c>
      <c r="F127" s="168" t="s">
        <v>52</v>
      </c>
      <c r="G127" s="183" t="s">
        <v>53</v>
      </c>
      <c r="H127" s="184" t="s">
        <v>54</v>
      </c>
      <c r="I127" s="129"/>
      <c r="J127" s="368"/>
      <c r="K127" s="174" t="s">
        <v>88</v>
      </c>
      <c r="L127" s="175"/>
      <c r="M127" s="1"/>
      <c r="N127" s="138"/>
      <c r="O127" s="138"/>
    </row>
    <row r="128" spans="1:16" s="65" customFormat="1" ht="15" customHeight="1" x14ac:dyDescent="0.3">
      <c r="D128" s="171" t="s">
        <v>55</v>
      </c>
      <c r="E128" s="173" t="s">
        <v>142</v>
      </c>
      <c r="F128" s="185" t="s">
        <v>143</v>
      </c>
      <c r="G128" s="186" t="s">
        <v>144</v>
      </c>
      <c r="H128" s="187" t="s">
        <v>145</v>
      </c>
      <c r="I128" s="129"/>
      <c r="J128" s="369" t="s">
        <v>89</v>
      </c>
      <c r="K128" s="370"/>
      <c r="L128" s="373" t="str">
        <f>IF(L122="","",SUM(L122:L127))</f>
        <v/>
      </c>
      <c r="M128" s="17"/>
      <c r="N128" s="138"/>
      <c r="O128" s="138"/>
    </row>
    <row r="129" spans="1:15" s="65" customFormat="1" ht="18" thickBot="1" x14ac:dyDescent="0.35">
      <c r="D129" s="188" t="s">
        <v>56</v>
      </c>
      <c r="E129" s="178">
        <v>0</v>
      </c>
      <c r="F129" s="189">
        <v>1</v>
      </c>
      <c r="G129" s="178">
        <v>3</v>
      </c>
      <c r="H129" s="190">
        <v>5</v>
      </c>
      <c r="I129" s="129"/>
      <c r="J129" s="371"/>
      <c r="K129" s="372"/>
      <c r="L129" s="374"/>
      <c r="M129" s="17"/>
      <c r="N129" s="138"/>
      <c r="O129" s="138"/>
    </row>
    <row r="130" spans="1:15" s="65" customFormat="1" ht="18" thickBot="1" x14ac:dyDescent="0.35">
      <c r="D130" s="179"/>
      <c r="E130" s="180"/>
      <c r="F130" s="181"/>
      <c r="G130" s="181"/>
      <c r="H130" s="181"/>
      <c r="I130" s="129"/>
      <c r="J130" s="129"/>
      <c r="K130" s="129"/>
      <c r="L130" s="128"/>
      <c r="M130" s="138"/>
      <c r="N130" s="138"/>
      <c r="O130" s="138"/>
    </row>
    <row r="131" spans="1:15" s="65" customFormat="1" ht="18" thickBot="1" x14ac:dyDescent="0.35">
      <c r="D131" s="364" t="s">
        <v>116</v>
      </c>
      <c r="E131" s="365"/>
      <c r="F131" s="365"/>
      <c r="G131" s="365"/>
      <c r="H131" s="366"/>
      <c r="I131" s="129"/>
      <c r="J131" s="375" t="s">
        <v>57</v>
      </c>
      <c r="K131" s="376"/>
      <c r="L131" s="379" t="str">
        <f>IF(L128="","",L128/2)</f>
        <v/>
      </c>
      <c r="M131" s="135"/>
      <c r="N131" s="135"/>
      <c r="O131" s="135"/>
    </row>
    <row r="132" spans="1:15" s="65" customFormat="1" ht="18" thickBot="1" x14ac:dyDescent="0.35">
      <c r="D132" s="167"/>
      <c r="E132" s="168" t="s">
        <v>51</v>
      </c>
      <c r="F132" s="168" t="s">
        <v>52</v>
      </c>
      <c r="G132" s="168" t="s">
        <v>53</v>
      </c>
      <c r="H132" s="184" t="s">
        <v>54</v>
      </c>
      <c r="I132" s="164"/>
      <c r="J132" s="377"/>
      <c r="K132" s="378"/>
      <c r="L132" s="374"/>
      <c r="M132" s="135"/>
      <c r="N132" s="135"/>
      <c r="O132" s="135"/>
    </row>
    <row r="133" spans="1:15" s="65" customFormat="1" ht="17.25" x14ac:dyDescent="0.3">
      <c r="D133" s="171" t="s">
        <v>55</v>
      </c>
      <c r="E133" s="191" t="s">
        <v>146</v>
      </c>
      <c r="F133" s="191" t="s">
        <v>147</v>
      </c>
      <c r="G133" s="172" t="s">
        <v>148</v>
      </c>
      <c r="H133" s="187" t="s">
        <v>149</v>
      </c>
      <c r="I133" s="164"/>
      <c r="J133" s="129"/>
      <c r="K133" s="129"/>
      <c r="L133" s="129"/>
      <c r="M133" s="135"/>
      <c r="N133" s="4"/>
      <c r="O133" s="4"/>
    </row>
    <row r="134" spans="1:15" s="65" customFormat="1" ht="18" thickBot="1" x14ac:dyDescent="0.35">
      <c r="D134" s="192" t="s">
        <v>56</v>
      </c>
      <c r="E134" s="193">
        <v>0</v>
      </c>
      <c r="F134" s="194">
        <v>1</v>
      </c>
      <c r="G134" s="195">
        <v>3</v>
      </c>
      <c r="H134" s="190">
        <v>5</v>
      </c>
      <c r="I134" s="164"/>
      <c r="J134" s="129"/>
      <c r="K134" s="129"/>
      <c r="L134" s="129"/>
      <c r="M134" s="135"/>
      <c r="N134" s="4"/>
      <c r="O134" s="4"/>
    </row>
    <row r="135" spans="1:15" ht="16.5" x14ac:dyDescent="0.25">
      <c r="A135" s="47"/>
      <c r="B135" s="47"/>
      <c r="C135" s="47"/>
      <c r="D135" s="164"/>
      <c r="E135" s="196"/>
      <c r="F135" s="164"/>
      <c r="G135" s="164"/>
      <c r="H135" s="164"/>
      <c r="I135" s="164"/>
      <c r="J135" s="164"/>
      <c r="K135" s="164"/>
      <c r="L135" s="164"/>
      <c r="M135" s="47"/>
      <c r="N135" s="47"/>
      <c r="O135" s="47"/>
    </row>
    <row r="136" spans="1:15" ht="15.75" thickBot="1" x14ac:dyDescent="0.3">
      <c r="A136" s="47"/>
      <c r="B136" s="47"/>
      <c r="C136" s="47"/>
      <c r="D136" s="47"/>
      <c r="E136" s="48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6.5" customHeight="1" x14ac:dyDescent="0.25">
      <c r="A137" s="288" t="s">
        <v>58</v>
      </c>
      <c r="B137" s="289"/>
      <c r="C137" s="289"/>
      <c r="D137" s="290"/>
      <c r="E137" s="294" t="s">
        <v>59</v>
      </c>
      <c r="F137" s="295"/>
      <c r="G137" s="295"/>
      <c r="H137" s="295"/>
      <c r="I137" s="295"/>
      <c r="J137" s="295"/>
      <c r="K137" s="296"/>
      <c r="L137" s="288" t="s">
        <v>20</v>
      </c>
      <c r="M137" s="300"/>
      <c r="N137" s="288" t="s">
        <v>21</v>
      </c>
      <c r="O137" s="303"/>
    </row>
    <row r="138" spans="1:15" ht="28.5" customHeight="1" thickBot="1" x14ac:dyDescent="0.3">
      <c r="A138" s="291"/>
      <c r="B138" s="292"/>
      <c r="C138" s="292"/>
      <c r="D138" s="293"/>
      <c r="E138" s="297"/>
      <c r="F138" s="298"/>
      <c r="G138" s="298"/>
      <c r="H138" s="298"/>
      <c r="I138" s="298"/>
      <c r="J138" s="298"/>
      <c r="K138" s="299"/>
      <c r="L138" s="301"/>
      <c r="M138" s="302"/>
      <c r="N138" s="301"/>
      <c r="O138" s="304"/>
    </row>
    <row r="139" spans="1:15" ht="16.5" customHeight="1" x14ac:dyDescent="0.25">
      <c r="A139" s="305"/>
      <c r="B139" s="306"/>
      <c r="C139" s="306"/>
      <c r="D139" s="307"/>
      <c r="E139" s="294" t="s">
        <v>19</v>
      </c>
      <c r="F139" s="295"/>
      <c r="G139" s="295"/>
      <c r="H139" s="295"/>
      <c r="I139" s="295"/>
      <c r="J139" s="295"/>
      <c r="K139" s="296"/>
      <c r="L139" s="294"/>
      <c r="M139" s="300"/>
      <c r="N139" s="311"/>
      <c r="O139" s="312"/>
    </row>
    <row r="140" spans="1:15" ht="15.75" thickBot="1" x14ac:dyDescent="0.3">
      <c r="A140" s="308"/>
      <c r="B140" s="309"/>
      <c r="C140" s="309"/>
      <c r="D140" s="310"/>
      <c r="E140" s="297"/>
      <c r="F140" s="298"/>
      <c r="G140" s="298"/>
      <c r="H140" s="298"/>
      <c r="I140" s="298"/>
      <c r="J140" s="298"/>
      <c r="K140" s="299"/>
      <c r="L140" s="301"/>
      <c r="M140" s="302"/>
      <c r="N140" s="313"/>
      <c r="O140" s="304"/>
    </row>
    <row r="141" spans="1:15" x14ac:dyDescent="0.25">
      <c r="A141" s="35"/>
      <c r="B141" s="35"/>
      <c r="C141" s="35"/>
      <c r="D141" s="35"/>
      <c r="E141" s="51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 thickBot="1" x14ac:dyDescent="0.3">
      <c r="A142" s="35"/>
      <c r="B142" s="35"/>
      <c r="C142" s="35"/>
      <c r="D142" s="35"/>
      <c r="E142" s="51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20.100000000000001" customHeight="1" thickBot="1" x14ac:dyDescent="0.3">
      <c r="A143" s="327" t="s">
        <v>158</v>
      </c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9"/>
    </row>
    <row r="144" spans="1:15" ht="34.5" customHeight="1" thickBot="1" x14ac:dyDescent="0.3">
      <c r="A144" s="340" t="s">
        <v>32</v>
      </c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2"/>
    </row>
    <row r="145" spans="1:15" s="6" customFormat="1" ht="30.75" thickBot="1" x14ac:dyDescent="0.3">
      <c r="A145" s="100"/>
      <c r="B145" s="42" t="s">
        <v>131</v>
      </c>
      <c r="C145" s="101"/>
      <c r="D145" s="101"/>
      <c r="E145" s="102"/>
      <c r="F145" s="333" t="s">
        <v>2</v>
      </c>
      <c r="G145" s="334"/>
      <c r="H145" s="334"/>
      <c r="I145" s="334"/>
      <c r="J145" s="334"/>
      <c r="K145" s="335"/>
      <c r="L145" s="110" t="s">
        <v>42</v>
      </c>
      <c r="M145" s="110" t="s">
        <v>43</v>
      </c>
      <c r="N145" s="110" t="s">
        <v>44</v>
      </c>
      <c r="O145" s="91" t="s">
        <v>118</v>
      </c>
    </row>
    <row r="146" spans="1:15" ht="21.95" customHeight="1" thickTop="1" thickBot="1" x14ac:dyDescent="0.3">
      <c r="A146" s="343" t="s">
        <v>153</v>
      </c>
      <c r="B146" s="96"/>
      <c r="C146" s="346" t="s">
        <v>14</v>
      </c>
      <c r="D146" s="347"/>
      <c r="E146" s="347"/>
      <c r="F146" s="352" t="s">
        <v>36</v>
      </c>
      <c r="G146" s="353"/>
      <c r="H146" s="353"/>
      <c r="I146" s="353"/>
      <c r="J146" s="353"/>
      <c r="K146" s="353"/>
      <c r="L146" s="358"/>
      <c r="M146" s="358"/>
      <c r="N146" s="358"/>
      <c r="O146" s="361" t="str">
        <f>IF(L146="","",AVERAGE(L146:N148)*B147)</f>
        <v/>
      </c>
    </row>
    <row r="147" spans="1:15" ht="21.95" customHeight="1" thickBot="1" x14ac:dyDescent="0.3">
      <c r="A147" s="344"/>
      <c r="B147" s="96">
        <v>0.75</v>
      </c>
      <c r="C147" s="348"/>
      <c r="D147" s="349"/>
      <c r="E147" s="349"/>
      <c r="F147" s="354"/>
      <c r="G147" s="355"/>
      <c r="H147" s="355"/>
      <c r="I147" s="355"/>
      <c r="J147" s="355"/>
      <c r="K147" s="355"/>
      <c r="L147" s="359"/>
      <c r="M147" s="359"/>
      <c r="N147" s="359"/>
      <c r="O147" s="362"/>
    </row>
    <row r="148" spans="1:15" ht="27" customHeight="1" thickBot="1" x14ac:dyDescent="0.3">
      <c r="A148" s="345"/>
      <c r="B148" s="97"/>
      <c r="C148" s="350"/>
      <c r="D148" s="351"/>
      <c r="E148" s="351"/>
      <c r="F148" s="356"/>
      <c r="G148" s="357"/>
      <c r="H148" s="357"/>
      <c r="I148" s="357"/>
      <c r="J148" s="357"/>
      <c r="K148" s="357"/>
      <c r="L148" s="360"/>
      <c r="M148" s="360"/>
      <c r="N148" s="360"/>
      <c r="O148" s="363"/>
    </row>
    <row r="149" spans="1:15" s="65" customFormat="1" ht="21.75" customHeight="1" thickBot="1" x14ac:dyDescent="0.3">
      <c r="A149" s="235" t="s">
        <v>38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7"/>
      <c r="M149" s="237"/>
      <c r="N149" s="317"/>
      <c r="O149" s="218" t="str">
        <f>IF(O146="","",O146)</f>
        <v/>
      </c>
    </row>
    <row r="150" spans="1:15" ht="20.100000000000001" customHeight="1" thickBot="1" x14ac:dyDescent="0.3">
      <c r="A150" s="108"/>
      <c r="B150" s="108"/>
      <c r="C150" s="49"/>
      <c r="D150" s="49"/>
      <c r="E150" s="50"/>
      <c r="F150" s="35"/>
      <c r="G150" s="35"/>
      <c r="H150" s="35"/>
      <c r="I150" s="35"/>
      <c r="J150" s="47"/>
      <c r="K150" s="47"/>
      <c r="L150" s="47"/>
      <c r="M150" s="47"/>
      <c r="N150" s="47"/>
      <c r="O150" s="62"/>
    </row>
    <row r="151" spans="1:15" ht="20.100000000000001" customHeight="1" thickBot="1" x14ac:dyDescent="0.3">
      <c r="A151" s="327" t="s">
        <v>159</v>
      </c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9"/>
    </row>
    <row r="152" spans="1:15" ht="20.100000000000001" customHeight="1" thickBot="1" x14ac:dyDescent="0.3">
      <c r="A152" s="330" t="s">
        <v>31</v>
      </c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</row>
    <row r="153" spans="1:15" s="8" customFormat="1" ht="31.5" customHeight="1" thickBot="1" x14ac:dyDescent="0.3">
      <c r="A153" s="100"/>
      <c r="B153" s="42" t="s">
        <v>131</v>
      </c>
      <c r="C153" s="101"/>
      <c r="D153" s="101"/>
      <c r="E153" s="102"/>
      <c r="F153" s="333" t="s">
        <v>2</v>
      </c>
      <c r="G153" s="334"/>
      <c r="H153" s="334"/>
      <c r="I153" s="334"/>
      <c r="J153" s="334"/>
      <c r="K153" s="335"/>
      <c r="L153" s="110" t="s">
        <v>42</v>
      </c>
      <c r="M153" s="110" t="s">
        <v>43</v>
      </c>
      <c r="N153" s="110" t="s">
        <v>44</v>
      </c>
      <c r="O153" s="91" t="s">
        <v>118</v>
      </c>
    </row>
    <row r="154" spans="1:15" ht="55.5" customHeight="1" thickTop="1" thickBot="1" x14ac:dyDescent="0.3">
      <c r="A154" s="148" t="s">
        <v>154</v>
      </c>
      <c r="B154" s="97">
        <v>0.75</v>
      </c>
      <c r="C154" s="336" t="s">
        <v>14</v>
      </c>
      <c r="D154" s="337"/>
      <c r="E154" s="337"/>
      <c r="F154" s="338" t="s">
        <v>64</v>
      </c>
      <c r="G154" s="339"/>
      <c r="H154" s="339"/>
      <c r="I154" s="339"/>
      <c r="J154" s="339"/>
      <c r="K154" s="339"/>
      <c r="L154" s="216"/>
      <c r="M154" s="216"/>
      <c r="N154" s="216"/>
      <c r="O154" s="217" t="str">
        <f>IF(L154="","",AVERAGE(L154:N154)*B154)</f>
        <v/>
      </c>
    </row>
    <row r="155" spans="1:15" s="65" customFormat="1" ht="21.75" customHeight="1" thickBot="1" x14ac:dyDescent="0.3">
      <c r="A155" s="235" t="s">
        <v>39</v>
      </c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7"/>
      <c r="M155" s="237"/>
      <c r="N155" s="317"/>
      <c r="O155" s="218" t="str">
        <f>IF(O154="","",O154)</f>
        <v/>
      </c>
    </row>
    <row r="156" spans="1:15" ht="20.100000000000001" customHeight="1" thickBot="1" x14ac:dyDescent="0.3">
      <c r="A156" s="53"/>
      <c r="B156" s="36"/>
      <c r="C156" s="35"/>
      <c r="D156" s="35"/>
      <c r="E156" s="51"/>
      <c r="F156" s="35"/>
      <c r="G156" s="35"/>
      <c r="H156" s="35"/>
      <c r="I156" s="35"/>
      <c r="J156" s="47"/>
      <c r="K156" s="47"/>
      <c r="L156" s="47"/>
      <c r="M156" s="47"/>
      <c r="N156" s="47"/>
      <c r="O156" s="47"/>
    </row>
    <row r="157" spans="1:15" ht="20.100000000000001" customHeight="1" thickBot="1" x14ac:dyDescent="0.3">
      <c r="A157" s="327" t="s">
        <v>160</v>
      </c>
      <c r="B157" s="328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9"/>
    </row>
    <row r="158" spans="1:15" ht="20.100000000000001" customHeight="1" thickBot="1" x14ac:dyDescent="0.3">
      <c r="A158" s="330" t="s">
        <v>30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2"/>
    </row>
    <row r="159" spans="1:15" s="6" customFormat="1" ht="30" customHeight="1" thickBot="1" x14ac:dyDescent="0.3">
      <c r="A159" s="100"/>
      <c r="B159" s="42" t="s">
        <v>131</v>
      </c>
      <c r="C159" s="101"/>
      <c r="D159" s="101"/>
      <c r="E159" s="102"/>
      <c r="F159" s="333" t="s">
        <v>2</v>
      </c>
      <c r="G159" s="334"/>
      <c r="H159" s="334"/>
      <c r="I159" s="334"/>
      <c r="J159" s="334"/>
      <c r="K159" s="335"/>
      <c r="L159" s="110" t="s">
        <v>42</v>
      </c>
      <c r="M159" s="110" t="s">
        <v>43</v>
      </c>
      <c r="N159" s="110" t="s">
        <v>44</v>
      </c>
      <c r="O159" s="91" t="s">
        <v>118</v>
      </c>
    </row>
    <row r="160" spans="1:15" ht="71.25" customHeight="1" thickTop="1" thickBot="1" x14ac:dyDescent="0.3">
      <c r="A160" s="52" t="s">
        <v>155</v>
      </c>
      <c r="B160" s="98">
        <v>1</v>
      </c>
      <c r="C160" s="336" t="s">
        <v>14</v>
      </c>
      <c r="D160" s="337"/>
      <c r="E160" s="337"/>
      <c r="F160" s="338" t="s">
        <v>28</v>
      </c>
      <c r="G160" s="339"/>
      <c r="H160" s="339"/>
      <c r="I160" s="339"/>
      <c r="J160" s="339"/>
      <c r="K160" s="339"/>
      <c r="L160" s="216"/>
      <c r="M160" s="216"/>
      <c r="N160" s="216"/>
      <c r="O160" s="217" t="str">
        <f>IF(L160="","",AVERAGE(L160:N160))</f>
        <v/>
      </c>
    </row>
    <row r="161" spans="1:15" s="65" customFormat="1" ht="21.75" customHeight="1" thickBot="1" x14ac:dyDescent="0.3">
      <c r="A161" s="235" t="s">
        <v>37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7"/>
      <c r="M161" s="237"/>
      <c r="N161" s="317"/>
      <c r="O161" s="218" t="str">
        <f>IF(O160="","",O160)</f>
        <v/>
      </c>
    </row>
    <row r="162" spans="1:15" ht="20.100000000000001" customHeight="1" thickBot="1" x14ac:dyDescent="0.3">
      <c r="A162" s="47"/>
      <c r="B162" s="47"/>
      <c r="C162" s="47"/>
      <c r="D162" s="47"/>
      <c r="E162" s="48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.95" customHeight="1" x14ac:dyDescent="0.25">
      <c r="A163" s="47"/>
      <c r="B163" s="47"/>
      <c r="C163" s="47"/>
      <c r="D163" s="47"/>
      <c r="E163" s="48"/>
      <c r="F163" s="47"/>
      <c r="G163" s="21"/>
      <c r="H163" s="318" t="s">
        <v>49</v>
      </c>
      <c r="I163" s="319"/>
      <c r="J163" s="319"/>
      <c r="K163" s="319"/>
      <c r="L163" s="319"/>
      <c r="M163" s="319"/>
      <c r="N163" s="319"/>
      <c r="O163" s="322" t="str">
        <f>IF(O86="","",O86+O115+O149+O155+O161)</f>
        <v/>
      </c>
    </row>
    <row r="164" spans="1:15" ht="15.95" customHeight="1" thickBot="1" x14ac:dyDescent="0.3">
      <c r="A164" s="47"/>
      <c r="B164" s="47"/>
      <c r="C164" s="47"/>
      <c r="D164" s="47"/>
      <c r="E164" s="48"/>
      <c r="F164" s="47"/>
      <c r="G164" s="21"/>
      <c r="H164" s="320"/>
      <c r="I164" s="321"/>
      <c r="J164" s="321"/>
      <c r="K164" s="321"/>
      <c r="L164" s="321"/>
      <c r="M164" s="321"/>
      <c r="N164" s="321"/>
      <c r="O164" s="323"/>
    </row>
    <row r="165" spans="1:15" x14ac:dyDescent="0.25">
      <c r="A165" s="47"/>
      <c r="B165" s="47"/>
      <c r="C165" s="47"/>
      <c r="D165" s="47"/>
      <c r="E165" s="48"/>
      <c r="F165" s="54"/>
      <c r="G165" s="54"/>
      <c r="H165" s="108"/>
      <c r="I165" s="108"/>
      <c r="J165" s="47"/>
      <c r="K165" s="47"/>
      <c r="L165" s="47"/>
      <c r="M165" s="47"/>
      <c r="N165" s="47"/>
      <c r="O165" s="47"/>
    </row>
    <row r="166" spans="1:15" ht="15.75" thickBot="1" x14ac:dyDescent="0.3">
      <c r="A166" s="47"/>
      <c r="B166" s="47"/>
      <c r="C166" s="47"/>
      <c r="D166" s="47"/>
      <c r="E166" s="48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18.95" customHeight="1" x14ac:dyDescent="0.25">
      <c r="A167" s="143" t="s">
        <v>45</v>
      </c>
      <c r="B167" s="99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55"/>
    </row>
    <row r="168" spans="1:15" ht="18.95" customHeight="1" x14ac:dyDescent="0.2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3"/>
    </row>
    <row r="169" spans="1:15" ht="18.95" customHeight="1" x14ac:dyDescent="0.2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3"/>
    </row>
    <row r="170" spans="1:15" ht="18.95" customHeight="1" x14ac:dyDescent="0.2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3"/>
    </row>
    <row r="171" spans="1:15" ht="18.95" customHeight="1" x14ac:dyDescent="0.2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3"/>
    </row>
    <row r="172" spans="1:15" ht="18.95" customHeight="1" x14ac:dyDescent="0.2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3"/>
    </row>
    <row r="173" spans="1:15" ht="18.95" customHeight="1" x14ac:dyDescent="0.2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3"/>
    </row>
    <row r="174" spans="1:15" ht="18.95" customHeight="1" x14ac:dyDescent="0.2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3"/>
    </row>
    <row r="175" spans="1:15" ht="18.95" customHeight="1" thickBot="1" x14ac:dyDescent="0.3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</row>
    <row r="176" spans="1:1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 thickBot="1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s="65" customFormat="1" ht="20.100000000000001" customHeight="1" thickBot="1" x14ac:dyDescent="0.3">
      <c r="A178" s="324" t="s">
        <v>46</v>
      </c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6"/>
    </row>
    <row r="179" spans="1:15" s="65" customFormat="1" ht="20.100000000000001" customHeight="1" thickBot="1" x14ac:dyDescent="0.3">
      <c r="A179" s="232" t="s">
        <v>47</v>
      </c>
      <c r="B179" s="233"/>
      <c r="C179" s="233"/>
      <c r="D179" s="233"/>
      <c r="E179" s="233"/>
      <c r="F179" s="234"/>
      <c r="G179" s="232" t="s">
        <v>48</v>
      </c>
      <c r="H179" s="233"/>
      <c r="I179" s="233"/>
      <c r="J179" s="233"/>
      <c r="K179" s="233"/>
      <c r="L179" s="233"/>
      <c r="M179" s="233"/>
      <c r="N179" s="233"/>
      <c r="O179" s="234"/>
    </row>
    <row r="180" spans="1:15" ht="18.95" customHeight="1" x14ac:dyDescent="0.25">
      <c r="A180" s="24"/>
      <c r="B180" s="25"/>
      <c r="C180" s="25"/>
      <c r="D180" s="25"/>
      <c r="E180" s="25"/>
      <c r="F180" s="27"/>
      <c r="G180" s="25"/>
      <c r="H180" s="37"/>
      <c r="I180" s="37"/>
      <c r="J180" s="37"/>
      <c r="K180" s="37"/>
      <c r="L180" s="37"/>
      <c r="M180" s="37"/>
      <c r="N180" s="37"/>
      <c r="O180" s="55"/>
    </row>
    <row r="181" spans="1:15" ht="18.95" customHeight="1" x14ac:dyDescent="0.25">
      <c r="A181" s="26"/>
      <c r="B181" s="22"/>
      <c r="C181" s="22"/>
      <c r="D181" s="22"/>
      <c r="E181" s="22"/>
      <c r="F181" s="28"/>
      <c r="G181" s="22"/>
      <c r="H181" s="35"/>
      <c r="I181" s="35"/>
      <c r="J181" s="35"/>
      <c r="K181" s="35"/>
      <c r="L181" s="35"/>
      <c r="M181" s="35"/>
      <c r="N181" s="35"/>
      <c r="O181" s="33"/>
    </row>
    <row r="182" spans="1:15" ht="18.95" customHeight="1" x14ac:dyDescent="0.25">
      <c r="A182" s="26"/>
      <c r="B182" s="22"/>
      <c r="C182" s="22"/>
      <c r="D182" s="22"/>
      <c r="E182" s="22"/>
      <c r="F182" s="28"/>
      <c r="G182" s="22"/>
      <c r="H182" s="35"/>
      <c r="I182" s="35"/>
      <c r="J182" s="35"/>
      <c r="K182" s="35"/>
      <c r="L182" s="35"/>
      <c r="M182" s="35"/>
      <c r="N182" s="35"/>
      <c r="O182" s="33"/>
    </row>
    <row r="183" spans="1:15" ht="18.95" customHeight="1" x14ac:dyDescent="0.25">
      <c r="A183" s="34"/>
      <c r="B183" s="35"/>
      <c r="C183" s="35"/>
      <c r="D183" s="35"/>
      <c r="E183" s="51"/>
      <c r="F183" s="33"/>
      <c r="G183" s="35"/>
      <c r="H183" s="35"/>
      <c r="I183" s="35"/>
      <c r="J183" s="35"/>
      <c r="K183" s="35"/>
      <c r="L183" s="35"/>
      <c r="M183" s="35"/>
      <c r="N183" s="35"/>
      <c r="O183" s="33"/>
    </row>
    <row r="184" spans="1:15" ht="18.95" customHeight="1" x14ac:dyDescent="0.25">
      <c r="A184" s="34"/>
      <c r="B184" s="35"/>
      <c r="C184" s="35"/>
      <c r="D184" s="35"/>
      <c r="E184" s="51"/>
      <c r="F184" s="33"/>
      <c r="G184" s="35"/>
      <c r="H184" s="35"/>
      <c r="I184" s="35"/>
      <c r="J184" s="35"/>
      <c r="K184" s="35"/>
      <c r="L184" s="35"/>
      <c r="M184" s="35"/>
      <c r="N184" s="35"/>
      <c r="O184" s="33"/>
    </row>
    <row r="185" spans="1:15" ht="18.95" customHeight="1" thickBot="1" x14ac:dyDescent="0.3">
      <c r="A185" s="38"/>
      <c r="B185" s="39"/>
      <c r="C185" s="39"/>
      <c r="D185" s="39"/>
      <c r="E185" s="56"/>
      <c r="F185" s="40"/>
      <c r="G185" s="39"/>
      <c r="H185" s="39"/>
      <c r="I185" s="39"/>
      <c r="J185" s="39"/>
      <c r="K185" s="39"/>
      <c r="L185" s="39"/>
      <c r="M185" s="39"/>
      <c r="N185" s="39"/>
      <c r="O185" s="40"/>
    </row>
    <row r="186" spans="1:15" x14ac:dyDescent="0.25">
      <c r="A186" s="35"/>
      <c r="B186" s="35"/>
      <c r="C186" s="35"/>
      <c r="D186" s="35"/>
      <c r="E186" s="51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x14ac:dyDescent="0.25">
      <c r="A187" s="35"/>
      <c r="B187" s="35"/>
      <c r="C187" s="35"/>
      <c r="D187" s="35"/>
      <c r="E187" s="51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 thickBot="1" x14ac:dyDescent="0.3">
      <c r="A188" s="47"/>
      <c r="B188" s="47"/>
      <c r="C188" s="47"/>
      <c r="D188" s="47"/>
      <c r="E188" s="48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1:15" x14ac:dyDescent="0.25">
      <c r="A189" s="288" t="s">
        <v>58</v>
      </c>
      <c r="B189" s="289"/>
      <c r="C189" s="289"/>
      <c r="D189" s="290"/>
      <c r="E189" s="294" t="s">
        <v>117</v>
      </c>
      <c r="F189" s="295"/>
      <c r="G189" s="295"/>
      <c r="H189" s="295"/>
      <c r="I189" s="295"/>
      <c r="J189" s="295"/>
      <c r="K189" s="296"/>
      <c r="L189" s="288" t="s">
        <v>20</v>
      </c>
      <c r="M189" s="300"/>
      <c r="N189" s="288" t="s">
        <v>21</v>
      </c>
      <c r="O189" s="303"/>
    </row>
    <row r="190" spans="1:15" ht="33" customHeight="1" thickBot="1" x14ac:dyDescent="0.3">
      <c r="A190" s="291"/>
      <c r="B190" s="292"/>
      <c r="C190" s="292"/>
      <c r="D190" s="293"/>
      <c r="E190" s="297"/>
      <c r="F190" s="298"/>
      <c r="G190" s="298"/>
      <c r="H190" s="298"/>
      <c r="I190" s="298"/>
      <c r="J190" s="298"/>
      <c r="K190" s="299"/>
      <c r="L190" s="301"/>
      <c r="M190" s="302"/>
      <c r="N190" s="301"/>
      <c r="O190" s="304"/>
    </row>
    <row r="191" spans="1:15" x14ac:dyDescent="0.25">
      <c r="A191" s="305"/>
      <c r="B191" s="306"/>
      <c r="C191" s="306"/>
      <c r="D191" s="307"/>
      <c r="E191" s="294" t="s">
        <v>19</v>
      </c>
      <c r="F191" s="295"/>
      <c r="G191" s="295"/>
      <c r="H191" s="295"/>
      <c r="I191" s="295"/>
      <c r="J191" s="295"/>
      <c r="K191" s="296"/>
      <c r="L191" s="294"/>
      <c r="M191" s="300"/>
      <c r="N191" s="311"/>
      <c r="O191" s="312"/>
    </row>
    <row r="192" spans="1:15" ht="15.75" thickBot="1" x14ac:dyDescent="0.3">
      <c r="A192" s="308"/>
      <c r="B192" s="309"/>
      <c r="C192" s="309"/>
      <c r="D192" s="310"/>
      <c r="E192" s="297"/>
      <c r="F192" s="298"/>
      <c r="G192" s="298"/>
      <c r="H192" s="298"/>
      <c r="I192" s="298"/>
      <c r="J192" s="298"/>
      <c r="K192" s="299"/>
      <c r="L192" s="301"/>
      <c r="M192" s="302"/>
      <c r="N192" s="313"/>
      <c r="O192" s="304"/>
    </row>
    <row r="193" spans="1:15" ht="16.5" thickBot="1" x14ac:dyDescent="0.3">
      <c r="A193" s="90"/>
      <c r="B193" s="2"/>
      <c r="C193" s="2"/>
      <c r="D193" s="2"/>
      <c r="E193" s="41"/>
      <c r="F193" s="41"/>
      <c r="G193" s="41"/>
      <c r="H193" s="41"/>
      <c r="I193" s="41"/>
      <c r="J193" s="41"/>
      <c r="K193" s="41"/>
      <c r="L193" s="84"/>
      <c r="M193" s="84"/>
      <c r="N193" s="20"/>
      <c r="O193" s="20"/>
    </row>
    <row r="194" spans="1:15" ht="19.5" customHeight="1" thickBot="1" x14ac:dyDescent="0.3">
      <c r="A194" s="242" t="s">
        <v>91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4"/>
    </row>
    <row r="195" spans="1:15" ht="34.5" customHeight="1" thickBot="1" x14ac:dyDescent="0.3">
      <c r="A195" s="283" t="s">
        <v>135</v>
      </c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5"/>
    </row>
    <row r="196" spans="1:15" ht="20.100000000000001" customHeight="1" thickBot="1" x14ac:dyDescent="0.3">
      <c r="A196" s="257"/>
      <c r="B196" s="258"/>
      <c r="C196" s="258"/>
      <c r="D196" s="258"/>
      <c r="E196" s="314"/>
      <c r="F196" s="233"/>
      <c r="G196" s="233"/>
      <c r="H196" s="233"/>
      <c r="I196" s="233"/>
      <c r="J196" s="233"/>
      <c r="K196" s="234"/>
      <c r="L196" s="111" t="s">
        <v>51</v>
      </c>
      <c r="M196" s="111" t="s">
        <v>52</v>
      </c>
      <c r="N196" s="111" t="s">
        <v>53</v>
      </c>
      <c r="O196" s="150" t="s">
        <v>54</v>
      </c>
    </row>
    <row r="197" spans="1:15" s="129" customFormat="1" ht="20.100000000000001" customHeight="1" thickTop="1" x14ac:dyDescent="0.3">
      <c r="A197" s="259"/>
      <c r="B197" s="260"/>
      <c r="C197" s="260"/>
      <c r="D197" s="260"/>
      <c r="E197" s="315"/>
      <c r="F197" s="270" t="s">
        <v>162</v>
      </c>
      <c r="G197" s="271"/>
      <c r="H197" s="271"/>
      <c r="I197" s="271"/>
      <c r="J197" s="271"/>
      <c r="K197" s="271"/>
      <c r="L197" s="198"/>
      <c r="M197" s="199"/>
      <c r="N197" s="199"/>
      <c r="O197" s="200"/>
    </row>
    <row r="198" spans="1:15" s="129" customFormat="1" ht="20.100000000000001" customHeight="1" x14ac:dyDescent="0.3">
      <c r="A198" s="259"/>
      <c r="B198" s="260"/>
      <c r="C198" s="260"/>
      <c r="D198" s="260"/>
      <c r="E198" s="315"/>
      <c r="F198" s="263" t="s">
        <v>106</v>
      </c>
      <c r="G198" s="264"/>
      <c r="H198" s="264"/>
      <c r="I198" s="264"/>
      <c r="J198" s="264"/>
      <c r="K198" s="264"/>
      <c r="L198" s="201"/>
      <c r="M198" s="202"/>
      <c r="N198" s="202"/>
      <c r="O198" s="203"/>
    </row>
    <row r="199" spans="1:15" s="129" customFormat="1" ht="20.100000000000001" customHeight="1" x14ac:dyDescent="0.3">
      <c r="A199" s="259"/>
      <c r="B199" s="260"/>
      <c r="C199" s="260"/>
      <c r="D199" s="260"/>
      <c r="E199" s="315"/>
      <c r="F199" s="263" t="s">
        <v>92</v>
      </c>
      <c r="G199" s="264"/>
      <c r="H199" s="264"/>
      <c r="I199" s="264"/>
      <c r="J199" s="264"/>
      <c r="K199" s="264"/>
      <c r="L199" s="204"/>
      <c r="M199" s="202"/>
      <c r="N199" s="202"/>
      <c r="O199" s="203"/>
    </row>
    <row r="200" spans="1:15" s="129" customFormat="1" ht="20.100000000000001" customHeight="1" thickBot="1" x14ac:dyDescent="0.35">
      <c r="A200" s="261"/>
      <c r="B200" s="262"/>
      <c r="C200" s="262"/>
      <c r="D200" s="262"/>
      <c r="E200" s="316"/>
      <c r="F200" s="286" t="s">
        <v>93</v>
      </c>
      <c r="G200" s="287"/>
      <c r="H200" s="287"/>
      <c r="I200" s="287"/>
      <c r="J200" s="287"/>
      <c r="K200" s="287"/>
      <c r="L200" s="205"/>
      <c r="M200" s="206"/>
      <c r="N200" s="206"/>
      <c r="O200" s="207"/>
    </row>
    <row r="201" spans="1:15" ht="24.95" customHeight="1" thickTop="1" thickBot="1" x14ac:dyDescent="0.3">
      <c r="A201" s="235" t="s">
        <v>94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7"/>
      <c r="M201" s="237"/>
      <c r="N201" s="237"/>
      <c r="O201" s="211"/>
    </row>
    <row r="202" spans="1:15" ht="16.5" thickBot="1" x14ac:dyDescent="0.3">
      <c r="A202" s="88"/>
      <c r="B202" s="88"/>
      <c r="C202" s="86"/>
      <c r="D202" s="1"/>
      <c r="E202" s="1"/>
      <c r="F202" s="1"/>
      <c r="G202" s="12"/>
      <c r="H202" s="12"/>
      <c r="I202" s="12"/>
      <c r="J202" s="12"/>
      <c r="K202" s="12"/>
      <c r="L202" s="12"/>
      <c r="M202" s="12"/>
      <c r="N202" s="12"/>
    </row>
    <row r="203" spans="1:15" ht="19.5" customHeight="1" thickBot="1" x14ac:dyDescent="0.3">
      <c r="A203" s="242" t="s">
        <v>95</v>
      </c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4"/>
    </row>
    <row r="204" spans="1:15" ht="99" customHeight="1" thickBot="1" x14ac:dyDescent="0.3">
      <c r="A204" s="267" t="s">
        <v>136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9"/>
    </row>
    <row r="205" spans="1:15" ht="20.100000000000001" customHeight="1" thickBot="1" x14ac:dyDescent="0.3">
      <c r="A205" s="274"/>
      <c r="B205" s="275"/>
      <c r="C205" s="275"/>
      <c r="D205" s="275"/>
      <c r="E205" s="276"/>
      <c r="F205" s="233"/>
      <c r="G205" s="233"/>
      <c r="H205" s="233"/>
      <c r="I205" s="233"/>
      <c r="J205" s="233"/>
      <c r="K205" s="234"/>
      <c r="L205" s="111" t="s">
        <v>51</v>
      </c>
      <c r="M205" s="111" t="s">
        <v>52</v>
      </c>
      <c r="N205" s="111" t="s">
        <v>53</v>
      </c>
      <c r="O205" s="111" t="s">
        <v>54</v>
      </c>
    </row>
    <row r="206" spans="1:15" ht="20.100000000000001" customHeight="1" thickTop="1" x14ac:dyDescent="0.3">
      <c r="A206" s="277"/>
      <c r="B206" s="278"/>
      <c r="C206" s="278"/>
      <c r="D206" s="278"/>
      <c r="E206" s="279"/>
      <c r="F206" s="270" t="s">
        <v>96</v>
      </c>
      <c r="G206" s="271"/>
      <c r="H206" s="271"/>
      <c r="I206" s="271"/>
      <c r="J206" s="271"/>
      <c r="K206" s="271"/>
      <c r="L206" s="198"/>
      <c r="M206" s="199"/>
      <c r="N206" s="199"/>
      <c r="O206" s="200"/>
    </row>
    <row r="207" spans="1:15" ht="20.100000000000001" customHeight="1" x14ac:dyDescent="0.3">
      <c r="A207" s="277"/>
      <c r="B207" s="278"/>
      <c r="C207" s="278"/>
      <c r="D207" s="278"/>
      <c r="E207" s="279"/>
      <c r="F207" s="263" t="s">
        <v>97</v>
      </c>
      <c r="G207" s="264"/>
      <c r="H207" s="264"/>
      <c r="I207" s="264"/>
      <c r="J207" s="264"/>
      <c r="K207" s="264"/>
      <c r="L207" s="208"/>
      <c r="M207" s="202"/>
      <c r="N207" s="202"/>
      <c r="O207" s="203"/>
    </row>
    <row r="208" spans="1:15" ht="20.100000000000001" customHeight="1" x14ac:dyDescent="0.3">
      <c r="A208" s="277"/>
      <c r="B208" s="278"/>
      <c r="C208" s="278"/>
      <c r="D208" s="278"/>
      <c r="E208" s="279"/>
      <c r="F208" s="263" t="s">
        <v>98</v>
      </c>
      <c r="G208" s="264"/>
      <c r="H208" s="264"/>
      <c r="I208" s="264"/>
      <c r="J208" s="264"/>
      <c r="K208" s="264"/>
      <c r="L208" s="208"/>
      <c r="M208" s="202"/>
      <c r="N208" s="202"/>
      <c r="O208" s="203"/>
    </row>
    <row r="209" spans="1:15" ht="20.100000000000001" customHeight="1" x14ac:dyDescent="0.3">
      <c r="A209" s="277"/>
      <c r="B209" s="278"/>
      <c r="C209" s="278"/>
      <c r="D209" s="278"/>
      <c r="E209" s="279"/>
      <c r="F209" s="272" t="s">
        <v>99</v>
      </c>
      <c r="G209" s="273"/>
      <c r="H209" s="273"/>
      <c r="I209" s="273"/>
      <c r="J209" s="273"/>
      <c r="K209" s="273"/>
      <c r="L209" s="209"/>
      <c r="M209" s="202"/>
      <c r="N209" s="202"/>
      <c r="O209" s="203"/>
    </row>
    <row r="210" spans="1:15" ht="20.100000000000001" customHeight="1" x14ac:dyDescent="0.3">
      <c r="A210" s="277"/>
      <c r="B210" s="278"/>
      <c r="C210" s="278"/>
      <c r="D210" s="278"/>
      <c r="E210" s="279"/>
      <c r="F210" s="263" t="s">
        <v>100</v>
      </c>
      <c r="G210" s="264"/>
      <c r="H210" s="264"/>
      <c r="I210" s="264"/>
      <c r="J210" s="264"/>
      <c r="K210" s="264"/>
      <c r="L210" s="208"/>
      <c r="M210" s="202"/>
      <c r="N210" s="202"/>
      <c r="O210" s="203"/>
    </row>
    <row r="211" spans="1:15" ht="20.100000000000001" customHeight="1" x14ac:dyDescent="0.3">
      <c r="A211" s="277"/>
      <c r="B211" s="278"/>
      <c r="C211" s="278"/>
      <c r="D211" s="278"/>
      <c r="E211" s="279"/>
      <c r="F211" s="263" t="s">
        <v>101</v>
      </c>
      <c r="G211" s="264"/>
      <c r="H211" s="264"/>
      <c r="I211" s="264"/>
      <c r="J211" s="264"/>
      <c r="K211" s="264"/>
      <c r="L211" s="208"/>
      <c r="M211" s="202"/>
      <c r="N211" s="202"/>
      <c r="O211" s="203"/>
    </row>
    <row r="212" spans="1:15" ht="20.100000000000001" customHeight="1" x14ac:dyDescent="0.3">
      <c r="A212" s="277"/>
      <c r="B212" s="278"/>
      <c r="C212" s="278"/>
      <c r="D212" s="278"/>
      <c r="E212" s="279"/>
      <c r="F212" s="263" t="s">
        <v>102</v>
      </c>
      <c r="G212" s="264"/>
      <c r="H212" s="264"/>
      <c r="I212" s="264"/>
      <c r="J212" s="264"/>
      <c r="K212" s="264"/>
      <c r="L212" s="208"/>
      <c r="M212" s="202"/>
      <c r="N212" s="202"/>
      <c r="O212" s="203"/>
    </row>
    <row r="213" spans="1:15" ht="20.100000000000001" customHeight="1" x14ac:dyDescent="0.3">
      <c r="A213" s="277"/>
      <c r="B213" s="278"/>
      <c r="C213" s="278"/>
      <c r="D213" s="278"/>
      <c r="E213" s="279"/>
      <c r="F213" s="263" t="s">
        <v>103</v>
      </c>
      <c r="G213" s="264"/>
      <c r="H213" s="264"/>
      <c r="I213" s="264"/>
      <c r="J213" s="264"/>
      <c r="K213" s="264"/>
      <c r="L213" s="208"/>
      <c r="M213" s="202"/>
      <c r="N213" s="202"/>
      <c r="O213" s="203"/>
    </row>
    <row r="214" spans="1:15" ht="20.100000000000001" customHeight="1" x14ac:dyDescent="0.3">
      <c r="A214" s="277"/>
      <c r="B214" s="278"/>
      <c r="C214" s="278"/>
      <c r="D214" s="278"/>
      <c r="E214" s="279"/>
      <c r="F214" s="263" t="s">
        <v>104</v>
      </c>
      <c r="G214" s="264"/>
      <c r="H214" s="264"/>
      <c r="I214" s="264"/>
      <c r="J214" s="264"/>
      <c r="K214" s="264"/>
      <c r="L214" s="208"/>
      <c r="M214" s="202"/>
      <c r="N214" s="202"/>
      <c r="O214" s="203"/>
    </row>
    <row r="215" spans="1:15" ht="20.100000000000001" customHeight="1" thickBot="1" x14ac:dyDescent="0.35">
      <c r="A215" s="280"/>
      <c r="B215" s="281"/>
      <c r="C215" s="281"/>
      <c r="D215" s="281"/>
      <c r="E215" s="282"/>
      <c r="F215" s="265" t="s">
        <v>107</v>
      </c>
      <c r="G215" s="266"/>
      <c r="H215" s="266"/>
      <c r="I215" s="266"/>
      <c r="J215" s="266"/>
      <c r="K215" s="266"/>
      <c r="L215" s="210"/>
      <c r="M215" s="206"/>
      <c r="N215" s="206"/>
      <c r="O215" s="207"/>
    </row>
    <row r="216" spans="1:15" ht="24.95" customHeight="1" thickTop="1" thickBot="1" x14ac:dyDescent="0.3">
      <c r="A216" s="235" t="s">
        <v>105</v>
      </c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7"/>
      <c r="M216" s="237"/>
      <c r="N216" s="237"/>
      <c r="O216" s="212"/>
    </row>
    <row r="217" spans="1:15" ht="16.5" thickBot="1" x14ac:dyDescent="0.3">
      <c r="A217" s="18"/>
      <c r="B217" s="18"/>
      <c r="C217" s="5"/>
      <c r="D217" s="1"/>
      <c r="E217" s="1"/>
      <c r="F217" s="1"/>
      <c r="G217" s="12"/>
      <c r="H217" s="12"/>
      <c r="I217" s="12"/>
      <c r="J217" s="12"/>
      <c r="K217" s="12"/>
      <c r="L217" s="12"/>
      <c r="M217" s="12"/>
      <c r="N217" s="12"/>
    </row>
    <row r="218" spans="1:15" ht="19.5" customHeight="1" thickBot="1" x14ac:dyDescent="0.3">
      <c r="A218" s="242" t="s">
        <v>108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4"/>
    </row>
    <row r="219" spans="1:15" ht="66.75" customHeight="1" thickBot="1" x14ac:dyDescent="0.3">
      <c r="A219" s="245" t="s">
        <v>137</v>
      </c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7"/>
    </row>
    <row r="220" spans="1:15" ht="20.100000000000001" customHeight="1" thickBot="1" x14ac:dyDescent="0.3">
      <c r="A220" s="257"/>
      <c r="B220" s="258"/>
      <c r="C220" s="258"/>
      <c r="D220" s="258"/>
      <c r="E220" s="258"/>
      <c r="F220" s="232"/>
      <c r="G220" s="233"/>
      <c r="H220" s="233"/>
      <c r="I220" s="233"/>
      <c r="J220" s="233"/>
      <c r="K220" s="234"/>
      <c r="L220" s="111" t="s">
        <v>51</v>
      </c>
      <c r="M220" s="111" t="s">
        <v>52</v>
      </c>
      <c r="N220" s="111" t="s">
        <v>53</v>
      </c>
      <c r="O220" s="111" t="s">
        <v>54</v>
      </c>
    </row>
    <row r="221" spans="1:15" ht="20.100000000000001" customHeight="1" thickTop="1" x14ac:dyDescent="0.3">
      <c r="A221" s="259"/>
      <c r="B221" s="260"/>
      <c r="C221" s="260"/>
      <c r="D221" s="260"/>
      <c r="E221" s="260"/>
      <c r="F221" s="248" t="s">
        <v>109</v>
      </c>
      <c r="G221" s="249"/>
      <c r="H221" s="249"/>
      <c r="I221" s="249"/>
      <c r="J221" s="249"/>
      <c r="K221" s="249"/>
      <c r="L221" s="213"/>
      <c r="M221" s="199"/>
      <c r="N221" s="199"/>
      <c r="O221" s="200"/>
    </row>
    <row r="222" spans="1:15" ht="20.100000000000001" customHeight="1" x14ac:dyDescent="0.3">
      <c r="A222" s="259"/>
      <c r="B222" s="260"/>
      <c r="C222" s="260"/>
      <c r="D222" s="260"/>
      <c r="E222" s="260"/>
      <c r="F222" s="250" t="s">
        <v>110</v>
      </c>
      <c r="G222" s="251"/>
      <c r="H222" s="251"/>
      <c r="I222" s="251"/>
      <c r="J222" s="251"/>
      <c r="K222" s="251"/>
      <c r="L222" s="214"/>
      <c r="M222" s="202"/>
      <c r="N222" s="202"/>
      <c r="O222" s="203"/>
    </row>
    <row r="223" spans="1:15" ht="20.100000000000001" customHeight="1" x14ac:dyDescent="0.3">
      <c r="A223" s="259"/>
      <c r="B223" s="260"/>
      <c r="C223" s="260"/>
      <c r="D223" s="260"/>
      <c r="E223" s="260"/>
      <c r="F223" s="250" t="s">
        <v>111</v>
      </c>
      <c r="G223" s="251"/>
      <c r="H223" s="251"/>
      <c r="I223" s="251"/>
      <c r="J223" s="251"/>
      <c r="K223" s="251"/>
      <c r="L223" s="214"/>
      <c r="M223" s="202"/>
      <c r="N223" s="202"/>
      <c r="O223" s="203"/>
    </row>
    <row r="224" spans="1:15" ht="20.100000000000001" customHeight="1" thickBot="1" x14ac:dyDescent="0.35">
      <c r="A224" s="261"/>
      <c r="B224" s="262"/>
      <c r="C224" s="262"/>
      <c r="D224" s="262"/>
      <c r="E224" s="262"/>
      <c r="F224" s="252" t="s">
        <v>112</v>
      </c>
      <c r="G224" s="253"/>
      <c r="H224" s="253"/>
      <c r="I224" s="253"/>
      <c r="J224" s="253"/>
      <c r="K224" s="253"/>
      <c r="L224" s="215"/>
      <c r="M224" s="206"/>
      <c r="N224" s="206"/>
      <c r="O224" s="207"/>
    </row>
    <row r="225" spans="1:15" ht="24.95" customHeight="1" thickTop="1" thickBot="1" x14ac:dyDescent="0.3">
      <c r="A225" s="235" t="s">
        <v>134</v>
      </c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7"/>
      <c r="M225" s="237"/>
      <c r="N225" s="237"/>
      <c r="O225" s="212"/>
    </row>
    <row r="226" spans="1:15" ht="15.75" thickBot="1" x14ac:dyDescent="0.3">
      <c r="A226" s="9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3"/>
    </row>
    <row r="227" spans="1:15" s="129" customFormat="1" ht="30" customHeight="1" thickBot="1" x14ac:dyDescent="0.35">
      <c r="A227" s="127"/>
      <c r="B227" s="128"/>
      <c r="C227" s="238"/>
      <c r="D227" s="238"/>
      <c r="E227" s="238"/>
      <c r="F227" s="238"/>
      <c r="G227" s="128"/>
      <c r="H227" s="254" t="s">
        <v>113</v>
      </c>
      <c r="I227" s="255"/>
      <c r="J227" s="255"/>
      <c r="K227" s="255"/>
      <c r="L227" s="255"/>
      <c r="M227" s="255"/>
      <c r="N227" s="256"/>
      <c r="O227" s="197" t="str">
        <f>IF(O201="","",O201+O216+O225)</f>
        <v/>
      </c>
    </row>
    <row r="228" spans="1:15" ht="15.75" customHeight="1" thickBot="1" x14ac:dyDescent="0.3">
      <c r="A228" s="14"/>
      <c r="B228" s="15"/>
      <c r="C228" s="15"/>
      <c r="D228" s="15"/>
      <c r="E228" s="85"/>
      <c r="F228" s="15"/>
      <c r="G228" s="15"/>
      <c r="H228" s="15"/>
      <c r="I228" s="15"/>
      <c r="J228" s="15"/>
      <c r="K228" s="15"/>
      <c r="L228" s="15"/>
      <c r="M228" s="15"/>
      <c r="N228" s="15"/>
      <c r="O228" s="16"/>
    </row>
    <row r="229" spans="1:15" ht="15.75" customHeight="1" thickBot="1" x14ac:dyDescent="0.3"/>
    <row r="230" spans="1:15" ht="18" x14ac:dyDescent="0.25">
      <c r="A230" s="124" t="s">
        <v>65</v>
      </c>
      <c r="B230" s="12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</row>
    <row r="231" spans="1:15" ht="15.75" customHeight="1" x14ac:dyDescent="0.2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1:15" ht="15.75" customHeight="1" x14ac:dyDescent="0.2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1:15" ht="15.75" customHeight="1" x14ac:dyDescent="0.2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1:15" ht="15.75" customHeight="1" x14ac:dyDescent="0.2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1:15" ht="15.75" customHeight="1" x14ac:dyDescent="0.2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1:15" ht="15.75" customHeight="1" x14ac:dyDescent="0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1:15" ht="15.75" customHeight="1" x14ac:dyDescent="0.2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1:15" x14ac:dyDescent="0.2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1:15" x14ac:dyDescent="0.2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1:15" x14ac:dyDescent="0.2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1:15" x14ac:dyDescent="0.2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1:15" ht="15.75" thickBot="1" x14ac:dyDescent="0.3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</row>
    <row r="243" spans="1:15" ht="15.75" thickBot="1" x14ac:dyDescent="0.3">
      <c r="A243" s="12"/>
      <c r="B243" s="12"/>
      <c r="C243" s="12"/>
      <c r="D243" s="12"/>
      <c r="E243" s="12"/>
      <c r="F243" s="12"/>
      <c r="G243" s="12"/>
    </row>
    <row r="244" spans="1:15" ht="19.5" customHeight="1" thickBot="1" x14ac:dyDescent="0.3">
      <c r="A244" s="239" t="s">
        <v>46</v>
      </c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1"/>
    </row>
    <row r="245" spans="1:15" s="126" customFormat="1" ht="19.5" thickBot="1" x14ac:dyDescent="0.35">
      <c r="A245" s="232" t="s">
        <v>163</v>
      </c>
      <c r="B245" s="233"/>
      <c r="C245" s="233"/>
      <c r="D245" s="233"/>
      <c r="E245" s="233"/>
      <c r="F245" s="234"/>
      <c r="G245" s="232" t="s">
        <v>164</v>
      </c>
      <c r="H245" s="233"/>
      <c r="I245" s="233"/>
      <c r="J245" s="233"/>
      <c r="K245" s="233"/>
      <c r="L245" s="233"/>
      <c r="M245" s="233"/>
      <c r="N245" s="233"/>
      <c r="O245" s="234"/>
    </row>
    <row r="246" spans="1:15" x14ac:dyDescent="0.25">
      <c r="A246" s="89"/>
      <c r="B246" s="21"/>
      <c r="C246" s="21"/>
      <c r="D246" s="21"/>
      <c r="E246" s="21"/>
      <c r="F246" s="27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1:15" x14ac:dyDescent="0.25">
      <c r="A247" s="26"/>
      <c r="B247" s="22"/>
      <c r="C247" s="22"/>
      <c r="D247" s="22"/>
      <c r="E247" s="22"/>
      <c r="F247" s="28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1:15" x14ac:dyDescent="0.25">
      <c r="A248" s="26"/>
      <c r="B248" s="22"/>
      <c r="C248" s="22"/>
      <c r="D248" s="22"/>
      <c r="E248" s="22"/>
      <c r="F248" s="28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1:15" x14ac:dyDescent="0.25">
      <c r="A249" s="11"/>
      <c r="B249" s="12"/>
      <c r="C249" s="12"/>
      <c r="D249" s="12"/>
      <c r="E249" s="19"/>
      <c r="F249" s="13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1:15" x14ac:dyDescent="0.25">
      <c r="A250" s="11"/>
      <c r="B250" s="12"/>
      <c r="C250" s="12"/>
      <c r="D250" s="12"/>
      <c r="E250" s="19"/>
      <c r="F250" s="13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1:15" x14ac:dyDescent="0.25">
      <c r="A251" s="11"/>
      <c r="B251" s="12"/>
      <c r="C251" s="12"/>
      <c r="D251" s="12"/>
      <c r="E251" s="19"/>
      <c r="F251" s="13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1:15" ht="15.75" thickBot="1" x14ac:dyDescent="0.3">
      <c r="A252" s="14"/>
      <c r="B252" s="15"/>
      <c r="C252" s="15"/>
      <c r="D252" s="15"/>
      <c r="E252" s="85"/>
      <c r="F252" s="16"/>
      <c r="G252" s="15"/>
      <c r="H252" s="15"/>
      <c r="I252" s="15"/>
      <c r="J252" s="15"/>
      <c r="K252" s="15"/>
      <c r="L252" s="15"/>
      <c r="M252" s="15"/>
      <c r="N252" s="15"/>
      <c r="O252" s="16"/>
    </row>
  </sheetData>
  <mergeCells count="209">
    <mergeCell ref="A225:N225"/>
    <mergeCell ref="C227:F227"/>
    <mergeCell ref="H227:N227"/>
    <mergeCell ref="A244:O244"/>
    <mergeCell ref="A245:F245"/>
    <mergeCell ref="G245:O245"/>
    <mergeCell ref="A218:O218"/>
    <mergeCell ref="A219:O219"/>
    <mergeCell ref="A220:E224"/>
    <mergeCell ref="F220:K220"/>
    <mergeCell ref="F221:K221"/>
    <mergeCell ref="F222:K222"/>
    <mergeCell ref="F223:K223"/>
    <mergeCell ref="F224:K224"/>
    <mergeCell ref="F211:K211"/>
    <mergeCell ref="F212:K212"/>
    <mergeCell ref="F213:K213"/>
    <mergeCell ref="F214:K214"/>
    <mergeCell ref="F215:K215"/>
    <mergeCell ref="A216:N216"/>
    <mergeCell ref="A201:N201"/>
    <mergeCell ref="A203:O203"/>
    <mergeCell ref="A204:O204"/>
    <mergeCell ref="A205:E215"/>
    <mergeCell ref="F205:K205"/>
    <mergeCell ref="F206:K206"/>
    <mergeCell ref="F207:K207"/>
    <mergeCell ref="F208:K208"/>
    <mergeCell ref="F209:K209"/>
    <mergeCell ref="F210:K210"/>
    <mergeCell ref="A194:O194"/>
    <mergeCell ref="A195:O195"/>
    <mergeCell ref="A196:E200"/>
    <mergeCell ref="F196:K196"/>
    <mergeCell ref="F197:K197"/>
    <mergeCell ref="F198:K198"/>
    <mergeCell ref="F199:K199"/>
    <mergeCell ref="F200:K200"/>
    <mergeCell ref="A189:D190"/>
    <mergeCell ref="E189:K190"/>
    <mergeCell ref="L189:M190"/>
    <mergeCell ref="N189:O190"/>
    <mergeCell ref="A191:D192"/>
    <mergeCell ref="E191:K192"/>
    <mergeCell ref="L191:M192"/>
    <mergeCell ref="N191:O192"/>
    <mergeCell ref="A161:N161"/>
    <mergeCell ref="H163:N164"/>
    <mergeCell ref="O163:O164"/>
    <mergeCell ref="A178:O178"/>
    <mergeCell ref="A179:F179"/>
    <mergeCell ref="G179:O179"/>
    <mergeCell ref="A155:N155"/>
    <mergeCell ref="A157:O157"/>
    <mergeCell ref="A158:O158"/>
    <mergeCell ref="F159:K159"/>
    <mergeCell ref="C160:E160"/>
    <mergeCell ref="F160:K160"/>
    <mergeCell ref="A149:N149"/>
    <mergeCell ref="A151:O151"/>
    <mergeCell ref="A152:O152"/>
    <mergeCell ref="F153:K153"/>
    <mergeCell ref="C154:E154"/>
    <mergeCell ref="F154:K154"/>
    <mergeCell ref="A143:O143"/>
    <mergeCell ref="A144:O144"/>
    <mergeCell ref="F145:K145"/>
    <mergeCell ref="A146:A148"/>
    <mergeCell ref="C146:E148"/>
    <mergeCell ref="F146:K148"/>
    <mergeCell ref="L146:L148"/>
    <mergeCell ref="M146:M148"/>
    <mergeCell ref="N146:N148"/>
    <mergeCell ref="O146:O148"/>
    <mergeCell ref="A137:D138"/>
    <mergeCell ref="E137:K138"/>
    <mergeCell ref="L137:M138"/>
    <mergeCell ref="N137:O138"/>
    <mergeCell ref="A139:D140"/>
    <mergeCell ref="E139:K140"/>
    <mergeCell ref="L139:M140"/>
    <mergeCell ref="N139:O140"/>
    <mergeCell ref="D126:H126"/>
    <mergeCell ref="J126:J127"/>
    <mergeCell ref="J128:K129"/>
    <mergeCell ref="L128:L129"/>
    <mergeCell ref="D131:H131"/>
    <mergeCell ref="J131:K132"/>
    <mergeCell ref="L131:L132"/>
    <mergeCell ref="A115:N115"/>
    <mergeCell ref="A118:O118"/>
    <mergeCell ref="A119:O119"/>
    <mergeCell ref="D121:H121"/>
    <mergeCell ref="J122:J123"/>
    <mergeCell ref="J124:J125"/>
    <mergeCell ref="A112:A114"/>
    <mergeCell ref="B112:B114"/>
    <mergeCell ref="D112:E112"/>
    <mergeCell ref="F112:K114"/>
    <mergeCell ref="L112:N114"/>
    <mergeCell ref="O112:O114"/>
    <mergeCell ref="D113:E113"/>
    <mergeCell ref="D114:E114"/>
    <mergeCell ref="A109:A111"/>
    <mergeCell ref="B109:B111"/>
    <mergeCell ref="D109:E109"/>
    <mergeCell ref="F109:K111"/>
    <mergeCell ref="O109:O111"/>
    <mergeCell ref="D110:E110"/>
    <mergeCell ref="D111:E111"/>
    <mergeCell ref="O105:O106"/>
    <mergeCell ref="D106:E106"/>
    <mergeCell ref="A107:A108"/>
    <mergeCell ref="B107:B108"/>
    <mergeCell ref="D107:E107"/>
    <mergeCell ref="F107:K108"/>
    <mergeCell ref="O107:O108"/>
    <mergeCell ref="D108:E108"/>
    <mergeCell ref="D102:E102"/>
    <mergeCell ref="D103:E103"/>
    <mergeCell ref="D104:E104"/>
    <mergeCell ref="F104:K104"/>
    <mergeCell ref="A105:A106"/>
    <mergeCell ref="B105:B106"/>
    <mergeCell ref="D105:E105"/>
    <mergeCell ref="F105:K106"/>
    <mergeCell ref="O97:O99"/>
    <mergeCell ref="D98:E98"/>
    <mergeCell ref="D99:E99"/>
    <mergeCell ref="D100:E100"/>
    <mergeCell ref="F100:K100"/>
    <mergeCell ref="A101:A103"/>
    <mergeCell ref="B101:B103"/>
    <mergeCell ref="D101:E101"/>
    <mergeCell ref="F101:K103"/>
    <mergeCell ref="O101:O103"/>
    <mergeCell ref="D95:E96"/>
    <mergeCell ref="F95:K95"/>
    <mergeCell ref="F96:K96"/>
    <mergeCell ref="A97:A99"/>
    <mergeCell ref="B97:B99"/>
    <mergeCell ref="D97:E97"/>
    <mergeCell ref="F97:K99"/>
    <mergeCell ref="M91:M93"/>
    <mergeCell ref="N91:N93"/>
    <mergeCell ref="O91:O93"/>
    <mergeCell ref="F92:K92"/>
    <mergeCell ref="F93:K93"/>
    <mergeCell ref="A94:A96"/>
    <mergeCell ref="B94:B96"/>
    <mergeCell ref="D94:E94"/>
    <mergeCell ref="F94:K94"/>
    <mergeCell ref="O94:O96"/>
    <mergeCell ref="A88:N88"/>
    <mergeCell ref="A89:O89"/>
    <mergeCell ref="D90:E90"/>
    <mergeCell ref="F90:K90"/>
    <mergeCell ref="A91:A93"/>
    <mergeCell ref="B91:B93"/>
    <mergeCell ref="C91:C93"/>
    <mergeCell ref="D91:E93"/>
    <mergeCell ref="F91:K91"/>
    <mergeCell ref="L91:L93"/>
    <mergeCell ref="O81:O85"/>
    <mergeCell ref="F82:K82"/>
    <mergeCell ref="F83:K83"/>
    <mergeCell ref="F84:K84"/>
    <mergeCell ref="F85:K85"/>
    <mergeCell ref="A86:N86"/>
    <mergeCell ref="A78:O78"/>
    <mergeCell ref="A79:O79"/>
    <mergeCell ref="F80:J80"/>
    <mergeCell ref="A81:A85"/>
    <mergeCell ref="B81:B85"/>
    <mergeCell ref="C81:E85"/>
    <mergeCell ref="F81:K81"/>
    <mergeCell ref="L81:L85"/>
    <mergeCell ref="M81:M85"/>
    <mergeCell ref="N81:N85"/>
    <mergeCell ref="A51:O51"/>
    <mergeCell ref="A72:D73"/>
    <mergeCell ref="E72:K73"/>
    <mergeCell ref="L72:M73"/>
    <mergeCell ref="N72:O73"/>
    <mergeCell ref="A74:D75"/>
    <mergeCell ref="E74:K75"/>
    <mergeCell ref="L74:M75"/>
    <mergeCell ref="N74:O75"/>
    <mergeCell ref="E32:H32"/>
    <mergeCell ref="J32:K32"/>
    <mergeCell ref="E34:H34"/>
    <mergeCell ref="J34:K34"/>
    <mergeCell ref="A41:J41"/>
    <mergeCell ref="K41:O41"/>
    <mergeCell ref="E9:K9"/>
    <mergeCell ref="A13:O13"/>
    <mergeCell ref="E21:H21"/>
    <mergeCell ref="J21:K21"/>
    <mergeCell ref="A24:O24"/>
    <mergeCell ref="E30:H30"/>
    <mergeCell ref="J30:K30"/>
    <mergeCell ref="A1:D2"/>
    <mergeCell ref="E1:K2"/>
    <mergeCell ref="L1:M2"/>
    <mergeCell ref="N1:O2"/>
    <mergeCell ref="A3:D5"/>
    <mergeCell ref="E3:K5"/>
    <mergeCell ref="L3:M5"/>
    <mergeCell ref="N3:O5"/>
  </mergeCells>
  <dataValidations count="9">
    <dataValidation type="decimal" allowBlank="1" showInputMessage="1" showErrorMessage="1" error="Valeur comprise entre 0 &amp; 20 !" sqref="O161">
      <formula1>0</formula1>
      <formula2>20</formula2>
    </dataValidation>
    <dataValidation type="whole" allowBlank="1" showInputMessage="1" showErrorMessage="1" prompt="Valeur comprise entre 0 et 5." sqref="L122:L127">
      <formula1>0</formula1>
      <formula2>5</formula2>
    </dataValidation>
    <dataValidation type="decimal" allowBlank="1" showInputMessage="1" showErrorMessage="1" error="Valeur comprise entre 0 &amp; 30 !" sqref="O225">
      <formula1>0</formula1>
      <formula2>30</formula2>
    </dataValidation>
    <dataValidation type="decimal" allowBlank="1" showInputMessage="1" showErrorMessage="1" error="Valeur comprise entre 0 &amp; 30 !" prompt="Valeur comprise entre 0 et 40." sqref="O216">
      <formula1>0</formula1>
      <formula2>40</formula2>
    </dataValidation>
    <dataValidation type="decimal" allowBlank="1" showInputMessage="1" showErrorMessage="1" error="Valeur comprise entre 0 &amp; 10 !" sqref="O201">
      <formula1>0</formula1>
      <formula2>10</formula2>
    </dataValidation>
    <dataValidation type="decimal" allowBlank="1" showInputMessage="1" showErrorMessage="1" error="Valeur comprise entre 0 et 20." sqref="L160:N160 L81:N85 L146:N148 L154:N154">
      <formula1>0</formula1>
      <formula2>20</formula2>
    </dataValidation>
    <dataValidation type="decimal" allowBlank="1" showInputMessage="1" showErrorMessage="1" error="Valeur comprise entre 0 et 15." sqref="L112">
      <formula1>0</formula1>
      <formula2>15</formula2>
    </dataValidation>
    <dataValidation type="decimal" allowBlank="1" showInputMessage="1" showErrorMessage="1" error="Valeur comprise entre 0 et 20 !" sqref="L91:N111 O146:O148">
      <formula1>0</formula1>
      <formula2>20</formula2>
    </dataValidation>
    <dataValidation type="decimal" allowBlank="1" showInputMessage="1" showErrorMessage="1" error="Valeur comprise entre 0 &amp; 15 !" sqref="O149 O155">
      <formula1>0</formula1>
      <formula2>15</formula2>
    </dataValidation>
  </dataValidations>
  <pageMargins left="0.7" right="0.7" top="0.75" bottom="0.75" header="0.3" footer="0.3"/>
  <pageSetup paperSize="9" scale="50" fitToHeight="0" orientation="portrait" horizontalDpi="360" verticalDpi="360" r:id="rId1"/>
  <rowBreaks count="3" manualBreakCount="3">
    <brk id="69" max="16383" man="1"/>
    <brk id="135" max="16383" man="1"/>
    <brk id="1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zoomScaleNormal="100" workbookViewId="0">
      <selection activeCell="I187" sqref="I187"/>
    </sheetView>
  </sheetViews>
  <sheetFormatPr baseColWidth="10" defaultRowHeight="15" x14ac:dyDescent="0.25"/>
  <cols>
    <col min="1" max="1" width="14.5703125" customWidth="1"/>
    <col min="2" max="2" width="7.85546875" customWidth="1"/>
    <col min="3" max="3" width="13.5703125" customWidth="1"/>
    <col min="4" max="4" width="11.42578125" customWidth="1"/>
    <col min="5" max="5" width="11.42578125" style="7" customWidth="1"/>
    <col min="6" max="9" width="11.42578125" customWidth="1"/>
    <col min="15" max="15" width="11.85546875" bestFit="1" customWidth="1"/>
  </cols>
  <sheetData>
    <row r="1" spans="1:15" ht="15" customHeight="1" x14ac:dyDescent="0.25">
      <c r="A1" s="490" t="s">
        <v>58</v>
      </c>
      <c r="B1" s="491"/>
      <c r="C1" s="491"/>
      <c r="D1" s="492"/>
      <c r="E1" s="496" t="s">
        <v>115</v>
      </c>
      <c r="F1" s="497"/>
      <c r="G1" s="497"/>
      <c r="H1" s="497"/>
      <c r="I1" s="497"/>
      <c r="J1" s="497"/>
      <c r="K1" s="498"/>
      <c r="L1" s="490" t="s">
        <v>20</v>
      </c>
      <c r="M1" s="502"/>
      <c r="N1" s="490" t="s">
        <v>21</v>
      </c>
      <c r="O1" s="505"/>
    </row>
    <row r="2" spans="1:15" ht="32.25" customHeight="1" thickBot="1" x14ac:dyDescent="0.3">
      <c r="A2" s="493"/>
      <c r="B2" s="494"/>
      <c r="C2" s="494"/>
      <c r="D2" s="495"/>
      <c r="E2" s="499"/>
      <c r="F2" s="500"/>
      <c r="G2" s="500"/>
      <c r="H2" s="500"/>
      <c r="I2" s="500"/>
      <c r="J2" s="500"/>
      <c r="K2" s="501"/>
      <c r="L2" s="503"/>
      <c r="M2" s="504"/>
      <c r="N2" s="503"/>
      <c r="O2" s="506"/>
    </row>
    <row r="3" spans="1:15" ht="15" customHeight="1" x14ac:dyDescent="0.25">
      <c r="A3" s="305"/>
      <c r="B3" s="306"/>
      <c r="C3" s="306"/>
      <c r="D3" s="307"/>
      <c r="E3" s="294" t="s">
        <v>171</v>
      </c>
      <c r="F3" s="295"/>
      <c r="G3" s="295"/>
      <c r="H3" s="295"/>
      <c r="I3" s="295"/>
      <c r="J3" s="295"/>
      <c r="K3" s="296"/>
      <c r="L3" s="294"/>
      <c r="M3" s="300"/>
      <c r="N3" s="311"/>
      <c r="O3" s="312"/>
    </row>
    <row r="4" spans="1:15" ht="15" customHeight="1" x14ac:dyDescent="0.25">
      <c r="A4" s="507"/>
      <c r="B4" s="508"/>
      <c r="C4" s="508"/>
      <c r="D4" s="509"/>
      <c r="E4" s="510"/>
      <c r="F4" s="511"/>
      <c r="G4" s="511"/>
      <c r="H4" s="511"/>
      <c r="I4" s="511"/>
      <c r="J4" s="511"/>
      <c r="K4" s="512"/>
      <c r="L4" s="510"/>
      <c r="M4" s="513"/>
      <c r="N4" s="311"/>
      <c r="O4" s="312"/>
    </row>
    <row r="5" spans="1:15" ht="9.75" customHeight="1" thickBot="1" x14ac:dyDescent="0.3">
      <c r="A5" s="308"/>
      <c r="B5" s="309"/>
      <c r="C5" s="309"/>
      <c r="D5" s="310"/>
      <c r="E5" s="297"/>
      <c r="F5" s="298"/>
      <c r="G5" s="298"/>
      <c r="H5" s="298"/>
      <c r="I5" s="298"/>
      <c r="J5" s="298"/>
      <c r="K5" s="299"/>
      <c r="L5" s="301"/>
      <c r="M5" s="302"/>
      <c r="N5" s="313"/>
      <c r="O5" s="304"/>
    </row>
    <row r="6" spans="1:15" ht="14.25" customHeight="1" x14ac:dyDescent="0.25">
      <c r="A6" s="2"/>
      <c r="B6" s="2"/>
      <c r="C6" s="2"/>
      <c r="D6" s="2"/>
      <c r="E6" s="41"/>
      <c r="F6" s="41"/>
      <c r="G6" s="41"/>
      <c r="H6" s="41"/>
      <c r="I6" s="41"/>
      <c r="J6" s="41"/>
      <c r="K6" s="41"/>
      <c r="L6" s="84"/>
      <c r="M6" s="84"/>
      <c r="N6" s="20"/>
      <c r="O6" s="20"/>
    </row>
    <row r="7" spans="1:15" ht="14.25" customHeight="1" x14ac:dyDescent="0.25">
      <c r="A7" s="2"/>
      <c r="B7" s="2"/>
      <c r="C7" s="2"/>
      <c r="D7" s="2"/>
      <c r="E7" s="41"/>
      <c r="F7" s="41"/>
      <c r="G7" s="41"/>
      <c r="H7" s="41"/>
      <c r="I7" s="41"/>
      <c r="J7" s="41"/>
      <c r="K7" s="41"/>
      <c r="L7" s="84"/>
      <c r="M7" s="84"/>
      <c r="N7" s="20"/>
      <c r="O7" s="20"/>
    </row>
    <row r="8" spans="1:15" ht="14.25" customHeight="1" thickBot="1" x14ac:dyDescent="0.3">
      <c r="A8" s="2"/>
      <c r="B8" s="2"/>
      <c r="C8" s="2"/>
      <c r="D8" s="2"/>
      <c r="E8" s="41"/>
      <c r="F8" s="41"/>
      <c r="G8" s="41"/>
      <c r="H8" s="41"/>
      <c r="I8" s="41"/>
      <c r="J8" s="41"/>
      <c r="K8" s="41"/>
      <c r="L8" s="84"/>
      <c r="M8" s="84"/>
      <c r="N8" s="20"/>
      <c r="O8" s="20"/>
    </row>
    <row r="9" spans="1:15" ht="30.75" customHeight="1" thickBot="1" x14ac:dyDescent="0.3">
      <c r="A9" s="2"/>
      <c r="B9" s="2"/>
      <c r="C9" s="2"/>
      <c r="D9" s="2"/>
      <c r="E9" s="477" t="s">
        <v>90</v>
      </c>
      <c r="F9" s="478"/>
      <c r="G9" s="478"/>
      <c r="H9" s="478"/>
      <c r="I9" s="478"/>
      <c r="J9" s="478"/>
      <c r="K9" s="479"/>
      <c r="L9" s="84"/>
      <c r="M9" s="84"/>
      <c r="N9" s="20"/>
      <c r="O9" s="20"/>
    </row>
    <row r="10" spans="1:15" ht="14.25" customHeight="1" x14ac:dyDescent="0.25">
      <c r="A10" s="2"/>
      <c r="B10" s="2"/>
      <c r="C10" s="2"/>
      <c r="D10" s="2"/>
      <c r="E10" s="41"/>
      <c r="F10" s="41"/>
      <c r="G10" s="41"/>
      <c r="H10" s="41"/>
      <c r="I10" s="41"/>
      <c r="J10" s="41"/>
      <c r="K10" s="41"/>
      <c r="L10" s="84"/>
      <c r="M10" s="84"/>
      <c r="N10" s="20"/>
      <c r="O10" s="20"/>
    </row>
    <row r="11" spans="1:15" ht="14.25" customHeight="1" x14ac:dyDescent="0.25">
      <c r="A11" s="2"/>
      <c r="B11" s="2"/>
      <c r="C11" s="2"/>
      <c r="D11" s="2"/>
      <c r="E11" s="41"/>
      <c r="F11" s="41"/>
      <c r="G11" s="41"/>
      <c r="H11" s="41"/>
      <c r="I11" s="41"/>
      <c r="J11" s="41"/>
      <c r="K11" s="41"/>
      <c r="L11" s="84"/>
      <c r="M11" s="84"/>
      <c r="N11" s="20"/>
      <c r="O11" s="20"/>
    </row>
    <row r="12" spans="1:15" ht="14.25" customHeight="1" thickBot="1" x14ac:dyDescent="0.3">
      <c r="A12" s="2"/>
      <c r="B12" s="2"/>
      <c r="C12" s="2"/>
      <c r="D12" s="2"/>
      <c r="E12" s="17"/>
      <c r="F12" s="17"/>
      <c r="G12" s="17"/>
      <c r="H12" s="17"/>
      <c r="I12" s="17"/>
      <c r="J12" s="17"/>
      <c r="K12" s="17"/>
      <c r="L12" s="17"/>
      <c r="M12" s="63"/>
      <c r="N12" s="64"/>
      <c r="O12" s="64"/>
    </row>
    <row r="13" spans="1:15" ht="21.75" customHeight="1" thickBot="1" x14ac:dyDescent="0.3">
      <c r="A13" s="480" t="s">
        <v>66</v>
      </c>
      <c r="B13" s="481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3"/>
    </row>
    <row r="14" spans="1:15" ht="20.100000000000001" customHeight="1" x14ac:dyDescent="0.25">
      <c r="A14" s="120"/>
      <c r="B14" s="12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5" ht="21.95" customHeight="1" x14ac:dyDescent="0.25">
      <c r="A15" s="58"/>
      <c r="B15" s="23"/>
      <c r="C15" s="80"/>
      <c r="D15" s="80"/>
      <c r="E15" s="151" t="s">
        <v>67</v>
      </c>
      <c r="F15" s="151"/>
      <c r="G15" s="152"/>
      <c r="H15" s="231"/>
      <c r="I15" s="231"/>
      <c r="J15" s="153" t="str">
        <f>IF(O86="","",O86)</f>
        <v/>
      </c>
      <c r="K15" s="154" t="s">
        <v>68</v>
      </c>
      <c r="L15" s="1"/>
      <c r="M15" s="144"/>
      <c r="N15" s="64"/>
      <c r="O15" s="73"/>
    </row>
    <row r="16" spans="1:15" ht="21.95" customHeight="1" x14ac:dyDescent="0.25">
      <c r="A16" s="58"/>
      <c r="B16" s="23"/>
      <c r="C16" s="80"/>
      <c r="D16" s="80"/>
      <c r="E16" s="151" t="s">
        <v>69</v>
      </c>
      <c r="F16" s="151"/>
      <c r="G16" s="152"/>
      <c r="H16" s="231"/>
      <c r="I16" s="231"/>
      <c r="J16" s="153" t="str">
        <f>IF(O115="","",O115)</f>
        <v/>
      </c>
      <c r="K16" s="154" t="s">
        <v>70</v>
      </c>
      <c r="L16" s="1"/>
      <c r="M16" s="63"/>
      <c r="N16" s="64"/>
      <c r="O16" s="73"/>
    </row>
    <row r="17" spans="1:15" ht="21.95" customHeight="1" x14ac:dyDescent="0.25">
      <c r="A17" s="58"/>
      <c r="B17" s="23"/>
      <c r="C17" s="80"/>
      <c r="D17" s="80"/>
      <c r="E17" s="151" t="s">
        <v>71</v>
      </c>
      <c r="F17" s="151"/>
      <c r="G17" s="151"/>
      <c r="H17" s="231"/>
      <c r="I17" s="231"/>
      <c r="J17" s="153" t="str">
        <f>IF(O149="","",O149)</f>
        <v/>
      </c>
      <c r="K17" s="154" t="s">
        <v>72</v>
      </c>
      <c r="L17" s="1"/>
      <c r="M17" s="63"/>
      <c r="N17" s="64"/>
      <c r="O17" s="73"/>
    </row>
    <row r="18" spans="1:15" ht="21.95" customHeight="1" x14ac:dyDescent="0.25">
      <c r="A18" s="58"/>
      <c r="B18" s="23"/>
      <c r="C18" s="80"/>
      <c r="D18" s="80"/>
      <c r="E18" s="151" t="s">
        <v>73</v>
      </c>
      <c r="F18" s="151"/>
      <c r="G18" s="152"/>
      <c r="H18" s="231"/>
      <c r="I18" s="231"/>
      <c r="J18" s="153" t="str">
        <f>IF(O155="","",O155)</f>
        <v/>
      </c>
      <c r="K18" s="154" t="s">
        <v>72</v>
      </c>
      <c r="L18" s="1"/>
      <c r="M18" s="63"/>
      <c r="N18" s="64"/>
      <c r="O18" s="73"/>
    </row>
    <row r="19" spans="1:15" ht="21.95" customHeight="1" x14ac:dyDescent="0.25">
      <c r="A19" s="58"/>
      <c r="B19" s="23"/>
      <c r="C19" s="80"/>
      <c r="D19" s="80"/>
      <c r="E19" s="151" t="s">
        <v>74</v>
      </c>
      <c r="F19" s="151"/>
      <c r="G19" s="152"/>
      <c r="H19" s="231"/>
      <c r="I19" s="231"/>
      <c r="J19" s="153" t="str">
        <f>IF(O161="","",O161)</f>
        <v/>
      </c>
      <c r="K19" s="154" t="s">
        <v>75</v>
      </c>
      <c r="L19" s="1"/>
      <c r="M19" s="63"/>
      <c r="N19" s="64"/>
      <c r="O19" s="73"/>
    </row>
    <row r="20" spans="1:15" ht="21.95" customHeight="1" thickBot="1" x14ac:dyDescent="0.3">
      <c r="A20" s="58"/>
      <c r="B20" s="23"/>
      <c r="C20" s="80"/>
      <c r="D20" s="80"/>
      <c r="E20" s="66"/>
      <c r="F20" s="66"/>
      <c r="G20" s="23"/>
      <c r="H20" s="68"/>
      <c r="I20" s="67"/>
      <c r="J20" s="47"/>
      <c r="K20" s="47"/>
      <c r="L20" s="47"/>
      <c r="O20" s="13"/>
    </row>
    <row r="21" spans="1:15" ht="21.95" customHeight="1" thickBot="1" x14ac:dyDescent="0.3">
      <c r="A21" s="58"/>
      <c r="B21" s="23"/>
      <c r="E21" s="472" t="s">
        <v>76</v>
      </c>
      <c r="F21" s="473"/>
      <c r="G21" s="473"/>
      <c r="H21" s="474"/>
      <c r="I21" s="1"/>
      <c r="J21" s="484" t="str">
        <f>IF(J15="","",SUM(J15:J19))</f>
        <v/>
      </c>
      <c r="K21" s="485"/>
      <c r="L21" s="17"/>
      <c r="M21" s="63"/>
      <c r="N21" s="64"/>
      <c r="O21" s="73"/>
    </row>
    <row r="22" spans="1:15" ht="21.95" customHeight="1" x14ac:dyDescent="0.25">
      <c r="A22" s="58"/>
      <c r="B22" s="23"/>
      <c r="E22" s="113"/>
      <c r="F22" s="113"/>
      <c r="G22" s="113"/>
      <c r="H22" s="113"/>
      <c r="I22" s="114"/>
      <c r="J22" s="115"/>
      <c r="K22" s="115"/>
      <c r="L22" s="17"/>
      <c r="M22" s="63"/>
      <c r="N22" s="64"/>
      <c r="O22" s="73"/>
    </row>
    <row r="23" spans="1:15" ht="20.100000000000001" customHeight="1" thickBot="1" x14ac:dyDescent="0.3">
      <c r="A23" s="58"/>
      <c r="B23" s="23"/>
      <c r="C23" s="3"/>
      <c r="D23" s="3"/>
      <c r="E23" s="3"/>
      <c r="F23" s="3"/>
      <c r="G23" s="80"/>
      <c r="H23" s="17"/>
      <c r="I23" s="17"/>
      <c r="J23" s="17"/>
      <c r="K23" s="17"/>
      <c r="L23" s="17"/>
      <c r="M23" s="63"/>
      <c r="N23" s="64"/>
      <c r="O23" s="73"/>
    </row>
    <row r="24" spans="1:15" ht="21.75" customHeight="1" thickBot="1" x14ac:dyDescent="0.3">
      <c r="A24" s="486" t="s">
        <v>77</v>
      </c>
      <c r="B24" s="487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9"/>
    </row>
    <row r="25" spans="1:15" ht="20.100000000000001" customHeight="1" x14ac:dyDescent="0.25">
      <c r="A25" s="122"/>
      <c r="B25" s="123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 ht="21.95" customHeight="1" x14ac:dyDescent="0.25">
      <c r="A26" s="58"/>
      <c r="B26" s="23"/>
      <c r="C26" s="1"/>
      <c r="D26" s="1"/>
      <c r="E26" s="151" t="s">
        <v>78</v>
      </c>
      <c r="F26" s="151"/>
      <c r="G26" s="151"/>
      <c r="H26" s="231"/>
      <c r="I26" s="231"/>
      <c r="J26" s="155" t="str">
        <f>IF(O201="","",O201)</f>
        <v/>
      </c>
      <c r="K26" s="154" t="s">
        <v>68</v>
      </c>
      <c r="L26" s="17"/>
      <c r="M26" s="63"/>
      <c r="N26" s="64"/>
      <c r="O26" s="73"/>
    </row>
    <row r="27" spans="1:15" ht="21.95" customHeight="1" x14ac:dyDescent="0.25">
      <c r="A27" s="58"/>
      <c r="B27" s="23"/>
      <c r="C27" s="1"/>
      <c r="D27" s="1"/>
      <c r="E27" s="151" t="s">
        <v>79</v>
      </c>
      <c r="F27" s="151"/>
      <c r="G27" s="151"/>
      <c r="H27" s="231"/>
      <c r="I27" s="231"/>
      <c r="J27" s="155" t="str">
        <f>IF(O216="","",O216)</f>
        <v/>
      </c>
      <c r="K27" s="154" t="s">
        <v>80</v>
      </c>
      <c r="L27" s="17"/>
      <c r="M27" s="63"/>
      <c r="N27" s="64"/>
      <c r="O27" s="73"/>
    </row>
    <row r="28" spans="1:15" ht="21.95" customHeight="1" x14ac:dyDescent="0.25">
      <c r="A28" s="58"/>
      <c r="B28" s="23"/>
      <c r="C28" s="1"/>
      <c r="D28" s="1"/>
      <c r="E28" s="151" t="s">
        <v>81</v>
      </c>
      <c r="F28" s="151"/>
      <c r="G28" s="151"/>
      <c r="H28" s="231"/>
      <c r="I28" s="231"/>
      <c r="J28" s="155" t="str">
        <f>IF(O225="","",O225)</f>
        <v/>
      </c>
      <c r="K28" s="154" t="s">
        <v>151</v>
      </c>
      <c r="L28" s="17"/>
      <c r="M28" s="63"/>
      <c r="N28" s="64"/>
      <c r="O28" s="73"/>
    </row>
    <row r="29" spans="1:15" ht="21.95" customHeight="1" thickBot="1" x14ac:dyDescent="0.3">
      <c r="A29" s="58"/>
      <c r="B29" s="23"/>
      <c r="C29" s="1"/>
      <c r="D29" s="1"/>
      <c r="E29" s="66"/>
      <c r="F29" s="66"/>
      <c r="G29" s="66"/>
      <c r="H29" s="68"/>
      <c r="I29" s="67"/>
      <c r="J29" s="17"/>
      <c r="K29" s="17"/>
      <c r="L29" s="17"/>
      <c r="M29" s="63"/>
      <c r="N29" s="64"/>
      <c r="O29" s="73"/>
    </row>
    <row r="30" spans="1:15" ht="21.95" customHeight="1" thickBot="1" x14ac:dyDescent="0.3">
      <c r="A30" s="58"/>
      <c r="B30" s="23"/>
      <c r="E30" s="472" t="s">
        <v>82</v>
      </c>
      <c r="F30" s="473"/>
      <c r="G30" s="473"/>
      <c r="H30" s="474"/>
      <c r="I30" s="3"/>
      <c r="J30" s="484" t="str">
        <f>IF(J26="","",SUM(J26:J28))</f>
        <v/>
      </c>
      <c r="K30" s="485"/>
      <c r="L30" s="47"/>
      <c r="O30" s="13"/>
    </row>
    <row r="31" spans="1:15" ht="39" customHeight="1" thickBot="1" x14ac:dyDescent="0.3">
      <c r="A31" s="58"/>
      <c r="B31" s="23"/>
      <c r="C31" s="18"/>
      <c r="D31" s="18"/>
      <c r="E31" s="18"/>
      <c r="F31" s="4"/>
      <c r="G31" s="4"/>
      <c r="H31" s="17"/>
      <c r="I31" s="17"/>
      <c r="J31" s="17"/>
      <c r="K31" s="17"/>
      <c r="L31" s="17"/>
      <c r="M31" s="63"/>
      <c r="N31" s="64"/>
      <c r="O31" s="73"/>
    </row>
    <row r="32" spans="1:15" ht="25.5" customHeight="1" thickBot="1" x14ac:dyDescent="0.3">
      <c r="A32" s="58"/>
      <c r="B32" s="23"/>
      <c r="E32" s="472" t="s">
        <v>83</v>
      </c>
      <c r="F32" s="473"/>
      <c r="G32" s="473"/>
      <c r="H32" s="474"/>
      <c r="I32" s="17"/>
      <c r="J32" s="484" t="str">
        <f>IF(J21="","",J21+J30)</f>
        <v/>
      </c>
      <c r="K32" s="485"/>
      <c r="L32" s="17"/>
      <c r="M32" s="63"/>
      <c r="N32" s="64"/>
      <c r="O32" s="73"/>
    </row>
    <row r="33" spans="1:15" ht="20.100000000000001" customHeight="1" thickBot="1" x14ac:dyDescent="0.3">
      <c r="A33" s="58"/>
      <c r="B33" s="23"/>
      <c r="C33" s="18"/>
      <c r="D33" s="18"/>
      <c r="E33" s="18"/>
      <c r="F33" s="4"/>
      <c r="G33" s="4"/>
      <c r="H33" s="17"/>
      <c r="I33" s="17"/>
      <c r="J33" s="17"/>
      <c r="K33" s="17"/>
      <c r="L33" s="17"/>
      <c r="M33" s="63"/>
      <c r="N33" s="64"/>
      <c r="O33" s="73"/>
    </row>
    <row r="34" spans="1:15" ht="33" customHeight="1" thickBot="1" x14ac:dyDescent="0.3">
      <c r="A34" s="58"/>
      <c r="B34" s="23"/>
      <c r="C34" s="12"/>
      <c r="D34" s="12"/>
      <c r="E34" s="472" t="s">
        <v>84</v>
      </c>
      <c r="F34" s="473"/>
      <c r="G34" s="473"/>
      <c r="H34" s="474"/>
      <c r="I34" s="17"/>
      <c r="J34" s="475" t="str">
        <f>IF(J30="","",CEILING(J32/15,0.5))</f>
        <v/>
      </c>
      <c r="K34" s="476"/>
      <c r="L34" s="17"/>
      <c r="N34" s="64"/>
      <c r="O34" s="73"/>
    </row>
    <row r="35" spans="1:15" ht="20.100000000000001" customHeight="1" x14ac:dyDescent="0.25">
      <c r="A35" s="58"/>
      <c r="B35" s="23"/>
      <c r="F35" s="87"/>
      <c r="G35" s="83"/>
      <c r="H35" s="83"/>
      <c r="I35" s="17"/>
      <c r="J35" s="17"/>
      <c r="K35" s="17"/>
      <c r="L35" s="17"/>
      <c r="M35" s="63"/>
      <c r="N35" s="64"/>
      <c r="O35" s="73"/>
    </row>
    <row r="36" spans="1:15" ht="20.100000000000001" customHeight="1" thickBot="1" x14ac:dyDescent="0.3">
      <c r="A36" s="59"/>
      <c r="B36" s="94"/>
      <c r="C36" s="81"/>
      <c r="D36" s="81"/>
      <c r="E36" s="81"/>
      <c r="F36" s="77"/>
      <c r="G36" s="77"/>
      <c r="H36" s="82"/>
      <c r="I36" s="105"/>
      <c r="J36" s="105"/>
      <c r="K36" s="105"/>
      <c r="L36" s="105"/>
      <c r="M36" s="76"/>
      <c r="N36" s="77"/>
      <c r="O36" s="78"/>
    </row>
    <row r="37" spans="1:15" ht="20.100000000000001" customHeight="1" x14ac:dyDescent="0.25">
      <c r="A37" s="23"/>
      <c r="B37" s="23"/>
      <c r="C37" s="70"/>
      <c r="D37" s="70"/>
      <c r="E37" s="70"/>
      <c r="F37" s="69"/>
      <c r="G37" s="69"/>
      <c r="H37" s="65"/>
      <c r="I37" s="17"/>
      <c r="J37" s="17"/>
      <c r="K37" s="17"/>
      <c r="L37" s="17"/>
      <c r="M37" s="63"/>
      <c r="N37" s="64"/>
      <c r="O37" s="64"/>
    </row>
    <row r="38" spans="1:15" ht="20.100000000000001" customHeight="1" x14ac:dyDescent="0.25">
      <c r="A38" s="23"/>
      <c r="B38" s="23"/>
      <c r="C38" s="70"/>
      <c r="D38" s="70"/>
      <c r="E38" s="70"/>
      <c r="F38" s="69"/>
      <c r="G38" s="69"/>
      <c r="H38" s="65"/>
      <c r="I38" s="17"/>
      <c r="J38" s="17"/>
      <c r="K38" s="17"/>
      <c r="L38" s="17"/>
      <c r="M38" s="63"/>
      <c r="N38" s="64"/>
      <c r="O38" s="64"/>
    </row>
    <row r="39" spans="1:15" ht="20.100000000000001" customHeight="1" x14ac:dyDescent="0.25">
      <c r="A39" s="23"/>
      <c r="B39" s="23"/>
      <c r="C39" s="70"/>
      <c r="D39" s="70"/>
      <c r="E39" s="70"/>
      <c r="F39" s="69"/>
      <c r="G39" s="69"/>
      <c r="H39" s="65"/>
      <c r="I39" s="17"/>
      <c r="J39" s="17"/>
      <c r="K39" s="17"/>
      <c r="L39" s="17"/>
      <c r="M39" s="63"/>
      <c r="N39" s="64"/>
      <c r="O39" s="64"/>
    </row>
    <row r="40" spans="1:15" ht="20.100000000000001" customHeight="1" thickBot="1" x14ac:dyDescent="0.3">
      <c r="A40" s="23"/>
      <c r="B40" s="23"/>
      <c r="C40" s="18"/>
      <c r="D40" s="18"/>
      <c r="E40" s="18"/>
      <c r="F40" s="4"/>
      <c r="G40" s="4"/>
      <c r="H40" s="17"/>
      <c r="I40" s="17"/>
      <c r="J40" s="17"/>
      <c r="K40" s="17"/>
      <c r="L40" s="17"/>
      <c r="M40" s="63"/>
      <c r="N40" s="64"/>
      <c r="O40" s="64"/>
    </row>
    <row r="41" spans="1:15" s="126" customFormat="1" ht="22.5" customHeight="1" thickBot="1" x14ac:dyDescent="0.35">
      <c r="A41" s="472" t="s">
        <v>85</v>
      </c>
      <c r="B41" s="473"/>
      <c r="C41" s="473"/>
      <c r="D41" s="473"/>
      <c r="E41" s="473"/>
      <c r="F41" s="473"/>
      <c r="G41" s="473"/>
      <c r="H41" s="473"/>
      <c r="I41" s="473"/>
      <c r="J41" s="474"/>
      <c r="K41" s="472" t="s">
        <v>86</v>
      </c>
      <c r="L41" s="473"/>
      <c r="M41" s="473"/>
      <c r="N41" s="473"/>
      <c r="O41" s="474"/>
    </row>
    <row r="42" spans="1:15" ht="21.95" customHeight="1" x14ac:dyDescent="0.25">
      <c r="A42" s="57"/>
      <c r="B42" s="95"/>
      <c r="C42" s="71"/>
      <c r="D42" s="71"/>
      <c r="E42" s="71"/>
      <c r="F42" s="72"/>
      <c r="G42" s="72"/>
      <c r="H42" s="103"/>
      <c r="I42" s="103"/>
      <c r="J42" s="103"/>
      <c r="K42" s="61"/>
      <c r="L42" s="17"/>
      <c r="M42" s="63"/>
      <c r="N42" s="64"/>
      <c r="O42" s="73"/>
    </row>
    <row r="43" spans="1:15" ht="21.95" customHeight="1" x14ac:dyDescent="0.25">
      <c r="A43" s="58"/>
      <c r="B43" s="23"/>
      <c r="C43" s="18"/>
      <c r="D43" s="18"/>
      <c r="E43" s="18"/>
      <c r="F43" s="4"/>
      <c r="G43" s="4"/>
      <c r="H43" s="17"/>
      <c r="I43" s="17"/>
      <c r="J43" s="17"/>
      <c r="K43" s="61"/>
      <c r="L43" s="17"/>
      <c r="M43" s="63"/>
      <c r="N43" s="64"/>
      <c r="O43" s="73"/>
    </row>
    <row r="44" spans="1:15" ht="21.95" customHeight="1" x14ac:dyDescent="0.25">
      <c r="A44" s="58"/>
      <c r="B44" s="23"/>
      <c r="C44" s="18"/>
      <c r="D44" s="18"/>
      <c r="E44" s="18"/>
      <c r="F44" s="4"/>
      <c r="G44" s="4"/>
      <c r="H44" s="17"/>
      <c r="I44" s="17"/>
      <c r="J44" s="17"/>
      <c r="K44" s="61"/>
      <c r="L44" s="17"/>
      <c r="M44" s="63"/>
      <c r="N44" s="64"/>
      <c r="O44" s="73"/>
    </row>
    <row r="45" spans="1:15" ht="21.95" customHeight="1" x14ac:dyDescent="0.25">
      <c r="A45" s="58"/>
      <c r="B45" s="23"/>
      <c r="C45" s="18"/>
      <c r="D45" s="18"/>
      <c r="E45" s="18"/>
      <c r="F45" s="4"/>
      <c r="G45" s="4"/>
      <c r="H45" s="17"/>
      <c r="I45" s="17"/>
      <c r="J45" s="17"/>
      <c r="K45" s="61"/>
      <c r="L45" s="17"/>
      <c r="M45" s="63"/>
      <c r="N45" s="64"/>
      <c r="O45" s="73"/>
    </row>
    <row r="46" spans="1:15" ht="21.95" customHeight="1" x14ac:dyDescent="0.25">
      <c r="A46" s="58"/>
      <c r="B46" s="23"/>
      <c r="C46" s="18"/>
      <c r="D46" s="18"/>
      <c r="E46" s="18"/>
      <c r="F46" s="4"/>
      <c r="G46" s="4"/>
      <c r="H46" s="17"/>
      <c r="I46" s="17"/>
      <c r="J46" s="17"/>
      <c r="K46" s="61"/>
      <c r="L46" s="17"/>
      <c r="M46" s="63"/>
      <c r="N46" s="64"/>
      <c r="O46" s="73"/>
    </row>
    <row r="47" spans="1:15" ht="21.95" customHeight="1" x14ac:dyDescent="0.25">
      <c r="A47" s="58"/>
      <c r="B47" s="23"/>
      <c r="C47" s="18"/>
      <c r="D47" s="18"/>
      <c r="E47" s="18"/>
      <c r="F47" s="4"/>
      <c r="G47" s="4"/>
      <c r="H47" s="17"/>
      <c r="I47" s="17"/>
      <c r="J47" s="17"/>
      <c r="K47" s="61"/>
      <c r="L47" s="17"/>
      <c r="M47" s="63"/>
      <c r="N47" s="64"/>
      <c r="O47" s="73"/>
    </row>
    <row r="48" spans="1:15" ht="21.95" customHeight="1" thickBot="1" x14ac:dyDescent="0.3">
      <c r="A48" s="59"/>
      <c r="B48" s="94"/>
      <c r="C48" s="74"/>
      <c r="D48" s="74"/>
      <c r="E48" s="74"/>
      <c r="F48" s="75"/>
      <c r="G48" s="75"/>
      <c r="H48" s="105"/>
      <c r="I48" s="105"/>
      <c r="J48" s="105"/>
      <c r="K48" s="104"/>
      <c r="L48" s="105"/>
      <c r="M48" s="76"/>
      <c r="N48" s="77"/>
      <c r="O48" s="78"/>
    </row>
    <row r="49" spans="1:15" ht="15.75" x14ac:dyDescent="0.25">
      <c r="A49" s="23"/>
      <c r="B49" s="23"/>
      <c r="C49" s="18"/>
      <c r="D49" s="18"/>
      <c r="E49" s="18"/>
      <c r="F49" s="4"/>
      <c r="G49" s="4"/>
      <c r="H49" s="17"/>
      <c r="I49" s="17"/>
      <c r="J49" s="17"/>
      <c r="K49" s="17"/>
      <c r="L49" s="17"/>
      <c r="M49" s="63"/>
      <c r="N49" s="64"/>
      <c r="O49" s="64"/>
    </row>
    <row r="50" spans="1:15" ht="16.5" thickBot="1" x14ac:dyDescent="0.3">
      <c r="A50" s="23"/>
      <c r="B50" s="23"/>
      <c r="C50" s="18"/>
      <c r="D50" s="18"/>
      <c r="E50" s="18"/>
      <c r="F50" s="4"/>
      <c r="G50" s="4"/>
      <c r="H50" s="17"/>
      <c r="I50" s="17"/>
      <c r="J50" s="17"/>
      <c r="K50" s="17"/>
      <c r="L50" s="17"/>
      <c r="M50" s="63"/>
      <c r="N50" s="64"/>
      <c r="O50" s="64"/>
    </row>
    <row r="51" spans="1:15" ht="22.5" customHeight="1" thickBot="1" x14ac:dyDescent="0.3">
      <c r="A51" s="472" t="s">
        <v>161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4"/>
    </row>
    <row r="52" spans="1:15" ht="15.75" x14ac:dyDescent="0.25">
      <c r="A52" s="58"/>
      <c r="B52" s="23"/>
      <c r="C52" s="18"/>
      <c r="D52" s="18"/>
      <c r="E52" s="3"/>
      <c r="F52" s="3"/>
      <c r="G52" s="3"/>
      <c r="H52" s="3"/>
      <c r="I52" s="3"/>
      <c r="J52" s="17"/>
      <c r="K52" s="17"/>
      <c r="L52" s="17"/>
      <c r="M52" s="63"/>
      <c r="N52" s="64"/>
      <c r="O52" s="79"/>
    </row>
    <row r="53" spans="1:15" ht="15.75" x14ac:dyDescent="0.25">
      <c r="A53" s="58"/>
      <c r="B53" s="23"/>
      <c r="C53" s="18"/>
      <c r="D53" s="18"/>
      <c r="E53" s="3"/>
      <c r="F53" s="3"/>
      <c r="G53" s="3"/>
      <c r="H53" s="3"/>
      <c r="I53" s="3"/>
      <c r="J53" s="17"/>
      <c r="K53" s="17"/>
      <c r="L53" s="17"/>
      <c r="M53" s="63"/>
      <c r="N53" s="64"/>
      <c r="O53" s="73"/>
    </row>
    <row r="54" spans="1:15" ht="15.75" x14ac:dyDescent="0.25">
      <c r="A54" s="58"/>
      <c r="B54" s="23"/>
      <c r="C54" s="18"/>
      <c r="D54" s="18"/>
      <c r="E54" s="3"/>
      <c r="F54" s="3"/>
      <c r="G54" s="3"/>
      <c r="H54" s="3"/>
      <c r="I54" s="3"/>
      <c r="J54" s="17"/>
      <c r="K54" s="17"/>
      <c r="L54" s="17"/>
      <c r="M54" s="63"/>
      <c r="N54" s="64"/>
      <c r="O54" s="73"/>
    </row>
    <row r="55" spans="1:15" ht="15.75" x14ac:dyDescent="0.25">
      <c r="A55" s="58"/>
      <c r="B55" s="23"/>
      <c r="C55" s="18"/>
      <c r="D55" s="18"/>
      <c r="E55" s="3"/>
      <c r="F55" s="3"/>
      <c r="G55" s="3"/>
      <c r="H55" s="3"/>
      <c r="I55" s="3"/>
      <c r="J55" s="17"/>
      <c r="K55" s="17"/>
      <c r="L55" s="17"/>
      <c r="M55" s="63"/>
      <c r="N55" s="64"/>
      <c r="O55" s="73"/>
    </row>
    <row r="56" spans="1:15" ht="15.75" x14ac:dyDescent="0.25">
      <c r="A56" s="58"/>
      <c r="B56" s="23"/>
      <c r="C56" s="18"/>
      <c r="D56" s="18"/>
      <c r="E56" s="3"/>
      <c r="F56" s="3"/>
      <c r="G56" s="3"/>
      <c r="H56" s="3"/>
      <c r="I56" s="3"/>
      <c r="J56" s="17"/>
      <c r="K56" s="17"/>
      <c r="L56" s="17"/>
      <c r="M56" s="63"/>
      <c r="N56" s="64"/>
      <c r="O56" s="73"/>
    </row>
    <row r="57" spans="1:15" ht="15.75" x14ac:dyDescent="0.25">
      <c r="A57" s="58"/>
      <c r="B57" s="23"/>
      <c r="C57" s="18"/>
      <c r="D57" s="18"/>
      <c r="E57" s="3"/>
      <c r="F57" s="3"/>
      <c r="G57" s="3"/>
      <c r="H57" s="3"/>
      <c r="I57" s="3"/>
      <c r="J57" s="17"/>
      <c r="K57" s="17"/>
      <c r="L57" s="17"/>
      <c r="M57" s="63"/>
      <c r="N57" s="64"/>
      <c r="O57" s="73"/>
    </row>
    <row r="58" spans="1:15" ht="15.75" x14ac:dyDescent="0.25">
      <c r="A58" s="58"/>
      <c r="B58" s="23"/>
      <c r="C58" s="18"/>
      <c r="D58" s="18"/>
      <c r="E58" s="3"/>
      <c r="F58" s="3"/>
      <c r="G58" s="3"/>
      <c r="H58" s="3"/>
      <c r="I58" s="3"/>
      <c r="J58" s="17"/>
      <c r="K58" s="17"/>
      <c r="L58" s="17"/>
      <c r="M58" s="63"/>
      <c r="N58" s="64"/>
      <c r="O58" s="73"/>
    </row>
    <row r="59" spans="1:15" ht="15.75" x14ac:dyDescent="0.25">
      <c r="A59" s="58"/>
      <c r="B59" s="23"/>
      <c r="C59" s="18"/>
      <c r="D59" s="18"/>
      <c r="E59" s="3"/>
      <c r="F59" s="3"/>
      <c r="G59" s="3"/>
      <c r="H59" s="3"/>
      <c r="I59" s="3"/>
      <c r="J59" s="17"/>
      <c r="K59" s="17"/>
      <c r="L59" s="17"/>
      <c r="M59" s="63"/>
      <c r="N59" s="64"/>
      <c r="O59" s="73"/>
    </row>
    <row r="60" spans="1:15" ht="15.75" x14ac:dyDescent="0.25">
      <c r="A60" s="58"/>
      <c r="B60" s="23"/>
      <c r="C60" s="18"/>
      <c r="D60" s="18"/>
      <c r="E60" s="3"/>
      <c r="F60" s="3"/>
      <c r="G60" s="3"/>
      <c r="H60" s="3"/>
      <c r="I60" s="3"/>
      <c r="J60" s="17"/>
      <c r="K60" s="17"/>
      <c r="L60" s="17"/>
      <c r="M60" s="63"/>
      <c r="N60" s="64"/>
      <c r="O60" s="73"/>
    </row>
    <row r="61" spans="1:15" ht="15.75" x14ac:dyDescent="0.25">
      <c r="A61" s="58"/>
      <c r="B61" s="23"/>
      <c r="C61" s="18"/>
      <c r="D61" s="18"/>
      <c r="E61" s="3"/>
      <c r="F61" s="3"/>
      <c r="G61" s="3"/>
      <c r="H61" s="3"/>
      <c r="I61" s="3"/>
      <c r="J61" s="17"/>
      <c r="K61" s="17"/>
      <c r="L61" s="17"/>
      <c r="M61" s="63"/>
      <c r="N61" s="64"/>
      <c r="O61" s="73"/>
    </row>
    <row r="62" spans="1:15" ht="15.75" x14ac:dyDescent="0.25">
      <c r="A62" s="58"/>
      <c r="B62" s="23"/>
      <c r="C62" s="18"/>
      <c r="D62" s="18"/>
      <c r="E62" s="3"/>
      <c r="F62" s="3"/>
      <c r="G62" s="3"/>
      <c r="H62" s="3"/>
      <c r="I62" s="3"/>
      <c r="J62" s="17"/>
      <c r="K62" s="17"/>
      <c r="L62" s="17"/>
      <c r="M62" s="63"/>
      <c r="N62" s="64"/>
      <c r="O62" s="73"/>
    </row>
    <row r="63" spans="1:15" ht="15.75" x14ac:dyDescent="0.25">
      <c r="A63" s="58"/>
      <c r="B63" s="23"/>
      <c r="C63" s="18"/>
      <c r="D63" s="18"/>
      <c r="E63" s="3"/>
      <c r="F63" s="3"/>
      <c r="G63" s="3"/>
      <c r="H63" s="3"/>
      <c r="I63" s="3"/>
      <c r="J63" s="17"/>
      <c r="K63" s="17"/>
      <c r="L63" s="17"/>
      <c r="M63" s="63"/>
      <c r="N63" s="64"/>
      <c r="O63" s="73"/>
    </row>
    <row r="64" spans="1:15" ht="15.75" x14ac:dyDescent="0.25">
      <c r="A64" s="58"/>
      <c r="B64" s="23"/>
      <c r="C64" s="18"/>
      <c r="D64" s="18"/>
      <c r="E64" s="3"/>
      <c r="F64" s="3"/>
      <c r="G64" s="3"/>
      <c r="H64" s="3"/>
      <c r="I64" s="3"/>
      <c r="J64" s="17"/>
      <c r="K64" s="17"/>
      <c r="L64" s="17"/>
      <c r="M64" s="63"/>
      <c r="N64" s="64"/>
      <c r="O64" s="73"/>
    </row>
    <row r="65" spans="1:15" ht="15.75" x14ac:dyDescent="0.25">
      <c r="A65" s="58"/>
      <c r="B65" s="23"/>
      <c r="C65" s="18"/>
      <c r="D65" s="18"/>
      <c r="E65" s="3"/>
      <c r="F65" s="3"/>
      <c r="G65" s="3"/>
      <c r="H65" s="3"/>
      <c r="I65" s="3"/>
      <c r="J65" s="17"/>
      <c r="K65" s="17"/>
      <c r="L65" s="17"/>
      <c r="M65" s="63"/>
      <c r="N65" s="64"/>
      <c r="O65" s="73"/>
    </row>
    <row r="66" spans="1:15" ht="15.75" x14ac:dyDescent="0.25">
      <c r="A66" s="58"/>
      <c r="B66" s="23"/>
      <c r="C66" s="18"/>
      <c r="D66" s="18"/>
      <c r="E66" s="3"/>
      <c r="F66" s="3"/>
      <c r="G66" s="3"/>
      <c r="H66" s="3"/>
      <c r="I66" s="3"/>
      <c r="J66" s="17"/>
      <c r="K66" s="17"/>
      <c r="L66" s="17"/>
      <c r="M66" s="63"/>
      <c r="N66" s="64"/>
      <c r="O66" s="73"/>
    </row>
    <row r="67" spans="1:15" ht="15.75" x14ac:dyDescent="0.25">
      <c r="A67" s="58"/>
      <c r="B67" s="23"/>
      <c r="C67" s="18"/>
      <c r="D67" s="18"/>
      <c r="E67" s="3"/>
      <c r="F67" s="3"/>
      <c r="G67" s="3"/>
      <c r="H67" s="3"/>
      <c r="I67" s="3"/>
      <c r="J67" s="17"/>
      <c r="K67" s="17"/>
      <c r="L67" s="17"/>
      <c r="M67" s="63"/>
      <c r="N67" s="64"/>
      <c r="O67" s="73"/>
    </row>
    <row r="68" spans="1:15" ht="16.5" thickBot="1" x14ac:dyDescent="0.3">
      <c r="A68" s="59"/>
      <c r="B68" s="94"/>
      <c r="C68" s="74"/>
      <c r="D68" s="74"/>
      <c r="E68" s="60"/>
      <c r="F68" s="60"/>
      <c r="G68" s="60"/>
      <c r="H68" s="60"/>
      <c r="I68" s="60"/>
      <c r="J68" s="105"/>
      <c r="K68" s="105"/>
      <c r="L68" s="105"/>
      <c r="M68" s="76"/>
      <c r="N68" s="77"/>
      <c r="O68" s="78"/>
    </row>
    <row r="69" spans="1:15" ht="15.75" x14ac:dyDescent="0.25">
      <c r="A69" s="23"/>
      <c r="B69" s="23"/>
      <c r="C69" s="18"/>
      <c r="D69" s="18"/>
      <c r="E69" s="3"/>
      <c r="F69" s="3"/>
      <c r="G69" s="3"/>
      <c r="H69" s="3"/>
      <c r="I69" s="3"/>
      <c r="J69" s="17"/>
      <c r="K69" s="17"/>
      <c r="L69" s="17"/>
      <c r="M69" s="63"/>
      <c r="N69" s="64"/>
      <c r="O69" s="64"/>
    </row>
    <row r="70" spans="1:15" ht="15.75" x14ac:dyDescent="0.25">
      <c r="A70" s="23"/>
      <c r="B70" s="23"/>
      <c r="C70" s="18"/>
      <c r="D70" s="18"/>
      <c r="E70" s="3"/>
      <c r="F70" s="3"/>
      <c r="G70" s="3"/>
      <c r="H70" s="3"/>
      <c r="I70" s="3"/>
      <c r="J70" s="17"/>
      <c r="K70" s="17"/>
      <c r="L70" s="17"/>
      <c r="M70" s="63"/>
      <c r="N70" s="64"/>
      <c r="O70" s="64"/>
    </row>
    <row r="71" spans="1:15" ht="16.5" thickBot="1" x14ac:dyDescent="0.3">
      <c r="A71" s="23"/>
      <c r="B71" s="23"/>
      <c r="C71" s="36"/>
      <c r="D71" s="36"/>
      <c r="E71" s="36"/>
      <c r="F71" s="22"/>
      <c r="G71" s="22"/>
      <c r="H71" s="17"/>
      <c r="I71" s="17"/>
      <c r="J71" s="17"/>
      <c r="K71" s="17"/>
      <c r="L71" s="17"/>
      <c r="M71" s="84"/>
      <c r="N71" s="20"/>
      <c r="O71" s="20"/>
    </row>
    <row r="72" spans="1:15" ht="16.5" customHeight="1" x14ac:dyDescent="0.25">
      <c r="A72" s="288" t="s">
        <v>58</v>
      </c>
      <c r="B72" s="289"/>
      <c r="C72" s="289"/>
      <c r="D72" s="290"/>
      <c r="E72" s="294" t="s">
        <v>59</v>
      </c>
      <c r="F72" s="295"/>
      <c r="G72" s="295"/>
      <c r="H72" s="295"/>
      <c r="I72" s="295"/>
      <c r="J72" s="295"/>
      <c r="K72" s="296"/>
      <c r="L72" s="288" t="s">
        <v>20</v>
      </c>
      <c r="M72" s="300"/>
      <c r="N72" s="288" t="s">
        <v>21</v>
      </c>
      <c r="O72" s="303"/>
    </row>
    <row r="73" spans="1:15" ht="23.25" customHeight="1" thickBot="1" x14ac:dyDescent="0.3">
      <c r="A73" s="291"/>
      <c r="B73" s="292"/>
      <c r="C73" s="292"/>
      <c r="D73" s="293"/>
      <c r="E73" s="297"/>
      <c r="F73" s="298"/>
      <c r="G73" s="298"/>
      <c r="H73" s="298"/>
      <c r="I73" s="298"/>
      <c r="J73" s="298"/>
      <c r="K73" s="299"/>
      <c r="L73" s="301"/>
      <c r="M73" s="302"/>
      <c r="N73" s="301"/>
      <c r="O73" s="304"/>
    </row>
    <row r="74" spans="1:15" ht="16.5" customHeight="1" x14ac:dyDescent="0.25">
      <c r="A74" s="305"/>
      <c r="B74" s="306"/>
      <c r="C74" s="306"/>
      <c r="D74" s="307"/>
      <c r="E74" s="294" t="s">
        <v>171</v>
      </c>
      <c r="F74" s="295"/>
      <c r="G74" s="295"/>
      <c r="H74" s="295"/>
      <c r="I74" s="295"/>
      <c r="J74" s="295"/>
      <c r="K74" s="296"/>
      <c r="L74" s="294"/>
      <c r="M74" s="300"/>
      <c r="N74" s="311"/>
      <c r="O74" s="312"/>
    </row>
    <row r="75" spans="1:15" ht="15.75" thickBot="1" x14ac:dyDescent="0.3">
      <c r="A75" s="308"/>
      <c r="B75" s="309"/>
      <c r="C75" s="309"/>
      <c r="D75" s="310"/>
      <c r="E75" s="297"/>
      <c r="F75" s="298"/>
      <c r="G75" s="298"/>
      <c r="H75" s="298"/>
      <c r="I75" s="298"/>
      <c r="J75" s="298"/>
      <c r="K75" s="299"/>
      <c r="L75" s="301"/>
      <c r="M75" s="302"/>
      <c r="N75" s="313"/>
      <c r="O75" s="304"/>
    </row>
    <row r="76" spans="1:15" ht="15.75" x14ac:dyDescent="0.25">
      <c r="A76" s="23"/>
      <c r="B76" s="23"/>
      <c r="C76" s="36"/>
      <c r="D76" s="36"/>
      <c r="E76" s="36"/>
      <c r="F76" s="22"/>
      <c r="G76" s="22"/>
      <c r="H76" s="17"/>
      <c r="I76" s="17"/>
      <c r="J76" s="17"/>
      <c r="K76" s="17"/>
      <c r="L76" s="17"/>
      <c r="M76" s="84"/>
      <c r="N76" s="20"/>
      <c r="O76" s="20"/>
    </row>
    <row r="77" spans="1:15" ht="16.5" thickBot="1" x14ac:dyDescent="0.3">
      <c r="A77" s="1"/>
      <c r="B77" s="1"/>
      <c r="H77" s="2"/>
      <c r="I77" s="4"/>
      <c r="J77" s="12"/>
    </row>
    <row r="78" spans="1:15" ht="20.100000000000001" customHeight="1" thickBot="1" x14ac:dyDescent="0.3">
      <c r="A78" s="327" t="s">
        <v>119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9"/>
    </row>
    <row r="79" spans="1:15" s="139" customFormat="1" ht="20.100000000000001" customHeight="1" thickBot="1" x14ac:dyDescent="0.3">
      <c r="A79" s="458" t="s">
        <v>29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60"/>
    </row>
    <row r="80" spans="1:15" s="139" customFormat="1" ht="27" customHeight="1" thickBot="1" x14ac:dyDescent="0.3">
      <c r="A80" s="146" t="s">
        <v>130</v>
      </c>
      <c r="B80" s="140" t="s">
        <v>131</v>
      </c>
      <c r="C80" s="147"/>
      <c r="D80" s="147"/>
      <c r="E80" s="147"/>
      <c r="F80" s="461" t="s">
        <v>2</v>
      </c>
      <c r="G80" s="462"/>
      <c r="H80" s="462"/>
      <c r="I80" s="462"/>
      <c r="J80" s="462"/>
      <c r="K80" s="141"/>
      <c r="L80" s="142" t="s">
        <v>42</v>
      </c>
      <c r="M80" s="142" t="s">
        <v>43</v>
      </c>
      <c r="N80" s="142" t="s">
        <v>44</v>
      </c>
      <c r="O80" s="140" t="s">
        <v>3</v>
      </c>
    </row>
    <row r="81" spans="1:15" s="65" customFormat="1" ht="20.100000000000001" customHeight="1" thickTop="1" thickBot="1" x14ac:dyDescent="0.3">
      <c r="A81" s="463" t="s">
        <v>152</v>
      </c>
      <c r="B81" s="463">
        <v>0.5</v>
      </c>
      <c r="C81" s="443" t="s">
        <v>14</v>
      </c>
      <c r="D81" s="466"/>
      <c r="E81" s="466"/>
      <c r="F81" s="438" t="s">
        <v>15</v>
      </c>
      <c r="G81" s="439"/>
      <c r="H81" s="439"/>
      <c r="I81" s="439"/>
      <c r="J81" s="439"/>
      <c r="K81" s="439"/>
      <c r="L81" s="358"/>
      <c r="M81" s="469"/>
      <c r="N81" s="469"/>
      <c r="O81" s="408" t="str">
        <f>IF(L81="","",AVERAGE(L81:N85)*B81)</f>
        <v/>
      </c>
    </row>
    <row r="82" spans="1:15" s="65" customFormat="1" ht="20.100000000000001" customHeight="1" thickBot="1" x14ac:dyDescent="0.3">
      <c r="A82" s="464"/>
      <c r="B82" s="464"/>
      <c r="C82" s="445"/>
      <c r="D82" s="467"/>
      <c r="E82" s="467"/>
      <c r="F82" s="250" t="s">
        <v>22</v>
      </c>
      <c r="G82" s="251"/>
      <c r="H82" s="251"/>
      <c r="I82" s="251"/>
      <c r="J82" s="251"/>
      <c r="K82" s="251"/>
      <c r="L82" s="359"/>
      <c r="M82" s="470"/>
      <c r="N82" s="470"/>
      <c r="O82" s="409"/>
    </row>
    <row r="83" spans="1:15" s="65" customFormat="1" ht="20.100000000000001" customHeight="1" thickBot="1" x14ac:dyDescent="0.3">
      <c r="A83" s="464"/>
      <c r="B83" s="464"/>
      <c r="C83" s="445"/>
      <c r="D83" s="467"/>
      <c r="E83" s="467"/>
      <c r="F83" s="250" t="s">
        <v>23</v>
      </c>
      <c r="G83" s="251"/>
      <c r="H83" s="251"/>
      <c r="I83" s="251"/>
      <c r="J83" s="251"/>
      <c r="K83" s="251"/>
      <c r="L83" s="359"/>
      <c r="M83" s="470"/>
      <c r="N83" s="470"/>
      <c r="O83" s="409"/>
    </row>
    <row r="84" spans="1:15" s="65" customFormat="1" ht="20.100000000000001" customHeight="1" thickBot="1" x14ac:dyDescent="0.3">
      <c r="A84" s="464"/>
      <c r="B84" s="464"/>
      <c r="C84" s="445"/>
      <c r="D84" s="467"/>
      <c r="E84" s="467"/>
      <c r="F84" s="456" t="s">
        <v>16</v>
      </c>
      <c r="G84" s="457"/>
      <c r="H84" s="457"/>
      <c r="I84" s="457"/>
      <c r="J84" s="457"/>
      <c r="K84" s="457"/>
      <c r="L84" s="359"/>
      <c r="M84" s="470"/>
      <c r="N84" s="470"/>
      <c r="O84" s="409"/>
    </row>
    <row r="85" spans="1:15" s="65" customFormat="1" ht="20.100000000000001" customHeight="1" thickBot="1" x14ac:dyDescent="0.3">
      <c r="A85" s="465"/>
      <c r="B85" s="465"/>
      <c r="C85" s="447"/>
      <c r="D85" s="468"/>
      <c r="E85" s="468"/>
      <c r="F85" s="402" t="s">
        <v>24</v>
      </c>
      <c r="G85" s="403"/>
      <c r="H85" s="403"/>
      <c r="I85" s="403"/>
      <c r="J85" s="403"/>
      <c r="K85" s="403"/>
      <c r="L85" s="360"/>
      <c r="M85" s="471"/>
      <c r="N85" s="471"/>
      <c r="O85" s="410"/>
    </row>
    <row r="86" spans="1:15" s="65" customFormat="1" ht="21.75" customHeight="1" thickBot="1" x14ac:dyDescent="0.3">
      <c r="A86" s="235" t="s">
        <v>40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7"/>
      <c r="M86" s="237"/>
      <c r="N86" s="317"/>
      <c r="O86" s="230" t="str">
        <f>IF(O81="","",O81)</f>
        <v/>
      </c>
    </row>
    <row r="87" spans="1:15" ht="20.100000000000001" customHeight="1" thickBot="1" x14ac:dyDescent="0.3">
      <c r="A87" s="3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2"/>
    </row>
    <row r="88" spans="1:15" ht="20.100000000000001" customHeight="1" thickBot="1" x14ac:dyDescent="0.3">
      <c r="A88" s="327" t="s">
        <v>157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43"/>
    </row>
    <row r="89" spans="1:15" ht="65.25" customHeight="1" thickBot="1" x14ac:dyDescent="0.3">
      <c r="A89" s="340" t="s">
        <v>33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2"/>
    </row>
    <row r="90" spans="1:15" s="6" customFormat="1" ht="30.75" customHeight="1" thickBot="1" x14ac:dyDescent="0.3">
      <c r="A90" s="149" t="s">
        <v>130</v>
      </c>
      <c r="B90" s="42" t="s">
        <v>131</v>
      </c>
      <c r="C90" s="42" t="s">
        <v>132</v>
      </c>
      <c r="D90" s="333" t="s">
        <v>133</v>
      </c>
      <c r="E90" s="335"/>
      <c r="F90" s="333" t="s">
        <v>2</v>
      </c>
      <c r="G90" s="334"/>
      <c r="H90" s="334"/>
      <c r="I90" s="334"/>
      <c r="J90" s="334"/>
      <c r="K90" s="335"/>
      <c r="L90" s="109" t="s">
        <v>42</v>
      </c>
      <c r="M90" s="109" t="s">
        <v>43</v>
      </c>
      <c r="N90" s="109" t="s">
        <v>44</v>
      </c>
      <c r="O90" s="92" t="s">
        <v>118</v>
      </c>
    </row>
    <row r="91" spans="1:15" ht="20.100000000000001" customHeight="1" thickTop="1" x14ac:dyDescent="0.25">
      <c r="A91" s="390" t="s">
        <v>120</v>
      </c>
      <c r="B91" s="415">
        <v>0.5</v>
      </c>
      <c r="C91" s="440" t="s">
        <v>0</v>
      </c>
      <c r="D91" s="443" t="s">
        <v>1</v>
      </c>
      <c r="E91" s="444"/>
      <c r="F91" s="398" t="s">
        <v>26</v>
      </c>
      <c r="G91" s="399"/>
      <c r="H91" s="399"/>
      <c r="I91" s="399"/>
      <c r="J91" s="399"/>
      <c r="K91" s="399"/>
      <c r="L91" s="449"/>
      <c r="M91" s="449"/>
      <c r="N91" s="449"/>
      <c r="O91" s="408" t="str">
        <f>IF(L91="","",AVERAGE(L91:N93)*B91)</f>
        <v/>
      </c>
    </row>
    <row r="92" spans="1:15" ht="20.100000000000001" customHeight="1" x14ac:dyDescent="0.25">
      <c r="A92" s="391"/>
      <c r="B92" s="343"/>
      <c r="C92" s="441"/>
      <c r="D92" s="445"/>
      <c r="E92" s="446"/>
      <c r="F92" s="400" t="s">
        <v>27</v>
      </c>
      <c r="G92" s="401"/>
      <c r="H92" s="401"/>
      <c r="I92" s="401"/>
      <c r="J92" s="401"/>
      <c r="K92" s="401"/>
      <c r="L92" s="450"/>
      <c r="M92" s="450"/>
      <c r="N92" s="450"/>
      <c r="O92" s="409"/>
    </row>
    <row r="93" spans="1:15" ht="20.100000000000001" customHeight="1" thickBot="1" x14ac:dyDescent="0.3">
      <c r="A93" s="392"/>
      <c r="B93" s="416"/>
      <c r="C93" s="442"/>
      <c r="D93" s="447"/>
      <c r="E93" s="448"/>
      <c r="F93" s="402" t="s">
        <v>25</v>
      </c>
      <c r="G93" s="403"/>
      <c r="H93" s="403"/>
      <c r="I93" s="403"/>
      <c r="J93" s="403"/>
      <c r="K93" s="403"/>
      <c r="L93" s="451"/>
      <c r="M93" s="451"/>
      <c r="N93" s="451"/>
      <c r="O93" s="410"/>
    </row>
    <row r="94" spans="1:15" ht="20.25" customHeight="1" thickTop="1" thickBot="1" x14ac:dyDescent="0.3">
      <c r="A94" s="390" t="s">
        <v>121</v>
      </c>
      <c r="B94" s="415">
        <v>2.25</v>
      </c>
      <c r="C94" s="157" t="s">
        <v>0</v>
      </c>
      <c r="D94" s="429" t="s">
        <v>6</v>
      </c>
      <c r="E94" s="430"/>
      <c r="F94" s="438" t="s">
        <v>156</v>
      </c>
      <c r="G94" s="439"/>
      <c r="H94" s="439"/>
      <c r="I94" s="439"/>
      <c r="J94" s="439"/>
      <c r="K94" s="439"/>
      <c r="L94" s="219"/>
      <c r="M94" s="219"/>
      <c r="N94" s="219"/>
      <c r="O94" s="408" t="str">
        <f>IF(L94="","",AVERAGE(L94:N96)*B94)</f>
        <v/>
      </c>
    </row>
    <row r="95" spans="1:15" ht="20.25" customHeight="1" thickBot="1" x14ac:dyDescent="0.3">
      <c r="A95" s="391"/>
      <c r="B95" s="343"/>
      <c r="C95" s="158" t="s">
        <v>4</v>
      </c>
      <c r="D95" s="452" t="s">
        <v>8</v>
      </c>
      <c r="E95" s="453"/>
      <c r="F95" s="250" t="s">
        <v>168</v>
      </c>
      <c r="G95" s="251"/>
      <c r="H95" s="251"/>
      <c r="I95" s="251"/>
      <c r="J95" s="251"/>
      <c r="K95" s="251"/>
      <c r="L95" s="220"/>
      <c r="M95" s="220"/>
      <c r="N95" s="220"/>
      <c r="O95" s="409"/>
    </row>
    <row r="96" spans="1:15" ht="21" customHeight="1" thickBot="1" x14ac:dyDescent="0.3">
      <c r="A96" s="392"/>
      <c r="B96" s="416"/>
      <c r="C96" s="159" t="s">
        <v>5</v>
      </c>
      <c r="D96" s="454"/>
      <c r="E96" s="455"/>
      <c r="F96" s="252" t="s">
        <v>7</v>
      </c>
      <c r="G96" s="253"/>
      <c r="H96" s="253"/>
      <c r="I96" s="253"/>
      <c r="J96" s="253"/>
      <c r="K96" s="253"/>
      <c r="L96" s="221"/>
      <c r="M96" s="221"/>
      <c r="N96" s="221"/>
      <c r="O96" s="410"/>
    </row>
    <row r="97" spans="1:15" ht="33" customHeight="1" thickTop="1" thickBot="1" x14ac:dyDescent="0.3">
      <c r="A97" s="390" t="s">
        <v>122</v>
      </c>
      <c r="B97" s="415">
        <v>0.75</v>
      </c>
      <c r="C97" s="160" t="s">
        <v>0</v>
      </c>
      <c r="D97" s="396" t="s">
        <v>9</v>
      </c>
      <c r="E97" s="397"/>
      <c r="F97" s="419" t="s">
        <v>169</v>
      </c>
      <c r="G97" s="420"/>
      <c r="H97" s="420"/>
      <c r="I97" s="420"/>
      <c r="J97" s="420"/>
      <c r="K97" s="420"/>
      <c r="L97" s="222"/>
      <c r="M97" s="222"/>
      <c r="N97" s="222"/>
      <c r="O97" s="408" t="str">
        <f>IF(L97="","",AVERAGE(L97:N99)*B97)</f>
        <v/>
      </c>
    </row>
    <row r="98" spans="1:15" ht="27.75" customHeight="1" thickBot="1" x14ac:dyDescent="0.3">
      <c r="A98" s="391"/>
      <c r="B98" s="343"/>
      <c r="C98" s="161" t="s">
        <v>4</v>
      </c>
      <c r="D98" s="411" t="s">
        <v>9</v>
      </c>
      <c r="E98" s="412"/>
      <c r="F98" s="421"/>
      <c r="G98" s="422"/>
      <c r="H98" s="422"/>
      <c r="I98" s="422"/>
      <c r="J98" s="422"/>
      <c r="K98" s="422"/>
      <c r="L98" s="223"/>
      <c r="M98" s="223"/>
      <c r="N98" s="223"/>
      <c r="O98" s="409"/>
    </row>
    <row r="99" spans="1:15" ht="40.5" customHeight="1" thickBot="1" x14ac:dyDescent="0.3">
      <c r="A99" s="392"/>
      <c r="B99" s="416"/>
      <c r="C99" s="162" t="s">
        <v>5</v>
      </c>
      <c r="D99" s="413" t="s">
        <v>9</v>
      </c>
      <c r="E99" s="414"/>
      <c r="F99" s="423"/>
      <c r="G99" s="424"/>
      <c r="H99" s="424"/>
      <c r="I99" s="424"/>
      <c r="J99" s="424"/>
      <c r="K99" s="424"/>
      <c r="L99" s="224"/>
      <c r="M99" s="224"/>
      <c r="N99" s="224"/>
      <c r="O99" s="410"/>
    </row>
    <row r="100" spans="1:15" ht="87" customHeight="1" thickTop="1" thickBot="1" x14ac:dyDescent="0.3">
      <c r="A100" s="156" t="s">
        <v>123</v>
      </c>
      <c r="B100" s="44">
        <v>0.75</v>
      </c>
      <c r="C100" s="163" t="s">
        <v>5</v>
      </c>
      <c r="D100" s="336" t="s">
        <v>10</v>
      </c>
      <c r="E100" s="437"/>
      <c r="F100" s="338" t="s">
        <v>34</v>
      </c>
      <c r="G100" s="339"/>
      <c r="H100" s="339"/>
      <c r="I100" s="339"/>
      <c r="J100" s="339"/>
      <c r="K100" s="339"/>
      <c r="L100" s="216"/>
      <c r="M100" s="216"/>
      <c r="N100" s="216"/>
      <c r="O100" s="225" t="str">
        <f>IF(L100="","",AVERAGE(L100:N100)*B100)</f>
        <v/>
      </c>
    </row>
    <row r="101" spans="1:15" ht="20.25" customHeight="1" thickTop="1" thickBot="1" x14ac:dyDescent="0.3">
      <c r="A101" s="390" t="s">
        <v>124</v>
      </c>
      <c r="B101" s="415">
        <v>0.75</v>
      </c>
      <c r="C101" s="157" t="s">
        <v>0</v>
      </c>
      <c r="D101" s="429" t="s">
        <v>11</v>
      </c>
      <c r="E101" s="430"/>
      <c r="F101" s="419" t="s">
        <v>63</v>
      </c>
      <c r="G101" s="420"/>
      <c r="H101" s="420"/>
      <c r="I101" s="420"/>
      <c r="J101" s="420"/>
      <c r="K101" s="420"/>
      <c r="L101" s="219"/>
      <c r="M101" s="219"/>
      <c r="N101" s="219"/>
      <c r="O101" s="408" t="str">
        <f>IF(L101="","",AVERAGE(L101:N103)*B101)</f>
        <v/>
      </c>
    </row>
    <row r="102" spans="1:15" ht="20.25" customHeight="1" thickBot="1" x14ac:dyDescent="0.3">
      <c r="A102" s="391"/>
      <c r="B102" s="343"/>
      <c r="C102" s="158" t="s">
        <v>4</v>
      </c>
      <c r="D102" s="431" t="s">
        <v>12</v>
      </c>
      <c r="E102" s="432"/>
      <c r="F102" s="421"/>
      <c r="G102" s="422"/>
      <c r="H102" s="422"/>
      <c r="I102" s="422"/>
      <c r="J102" s="422"/>
      <c r="K102" s="422"/>
      <c r="L102" s="220"/>
      <c r="M102" s="220"/>
      <c r="N102" s="220"/>
      <c r="O102" s="409"/>
    </row>
    <row r="103" spans="1:15" ht="18" customHeight="1" thickBot="1" x14ac:dyDescent="0.3">
      <c r="A103" s="392"/>
      <c r="B103" s="416"/>
      <c r="C103" s="159" t="s">
        <v>5</v>
      </c>
      <c r="D103" s="433" t="s">
        <v>13</v>
      </c>
      <c r="E103" s="434"/>
      <c r="F103" s="423"/>
      <c r="G103" s="424"/>
      <c r="H103" s="424"/>
      <c r="I103" s="424"/>
      <c r="J103" s="424"/>
      <c r="K103" s="424"/>
      <c r="L103" s="221"/>
      <c r="M103" s="221"/>
      <c r="N103" s="221"/>
      <c r="O103" s="410"/>
    </row>
    <row r="104" spans="1:15" ht="36.75" customHeight="1" thickTop="1" thickBot="1" x14ac:dyDescent="0.3">
      <c r="A104" s="156" t="s">
        <v>125</v>
      </c>
      <c r="B104" s="44">
        <v>0.5</v>
      </c>
      <c r="C104" s="163" t="s">
        <v>5</v>
      </c>
      <c r="D104" s="435" t="s">
        <v>11</v>
      </c>
      <c r="E104" s="436"/>
      <c r="F104" s="338" t="s">
        <v>17</v>
      </c>
      <c r="G104" s="339"/>
      <c r="H104" s="339"/>
      <c r="I104" s="339"/>
      <c r="J104" s="339"/>
      <c r="K104" s="339"/>
      <c r="L104" s="226"/>
      <c r="M104" s="227"/>
      <c r="N104" s="228"/>
      <c r="O104" s="229" t="str">
        <f>IF(L104="","",AVERAGE(L104:N104)*B104)</f>
        <v/>
      </c>
    </row>
    <row r="105" spans="1:15" ht="27" customHeight="1" thickTop="1" thickBot="1" x14ac:dyDescent="0.3">
      <c r="A105" s="390" t="s">
        <v>126</v>
      </c>
      <c r="B105" s="415">
        <v>0.5</v>
      </c>
      <c r="C105" s="157" t="s">
        <v>4</v>
      </c>
      <c r="D105" s="417" t="s">
        <v>13</v>
      </c>
      <c r="E105" s="418"/>
      <c r="F105" s="419" t="s">
        <v>18</v>
      </c>
      <c r="G105" s="420"/>
      <c r="H105" s="420"/>
      <c r="I105" s="420"/>
      <c r="J105" s="420"/>
      <c r="K105" s="420"/>
      <c r="L105" s="219"/>
      <c r="M105" s="219"/>
      <c r="N105" s="219"/>
      <c r="O105" s="408" t="str">
        <f>IF(L105="","",AVERAGE(L105:N106)*B105)</f>
        <v/>
      </c>
    </row>
    <row r="106" spans="1:15" ht="21" customHeight="1" thickBot="1" x14ac:dyDescent="0.3">
      <c r="A106" s="392"/>
      <c r="B106" s="416"/>
      <c r="C106" s="159" t="s">
        <v>5</v>
      </c>
      <c r="D106" s="427" t="s">
        <v>13</v>
      </c>
      <c r="E106" s="428"/>
      <c r="F106" s="423"/>
      <c r="G106" s="424"/>
      <c r="H106" s="424"/>
      <c r="I106" s="424"/>
      <c r="J106" s="424"/>
      <c r="K106" s="424"/>
      <c r="L106" s="221"/>
      <c r="M106" s="221"/>
      <c r="N106" s="221"/>
      <c r="O106" s="410"/>
    </row>
    <row r="107" spans="1:15" ht="33.75" customHeight="1" thickTop="1" thickBot="1" x14ac:dyDescent="0.3">
      <c r="A107" s="390" t="s">
        <v>127</v>
      </c>
      <c r="B107" s="415">
        <v>0.5</v>
      </c>
      <c r="C107" s="157" t="s">
        <v>4</v>
      </c>
      <c r="D107" s="417" t="s">
        <v>13</v>
      </c>
      <c r="E107" s="418"/>
      <c r="F107" s="419" t="s">
        <v>170</v>
      </c>
      <c r="G107" s="420"/>
      <c r="H107" s="420"/>
      <c r="I107" s="420"/>
      <c r="J107" s="420"/>
      <c r="K107" s="420"/>
      <c r="L107" s="219"/>
      <c r="M107" s="219"/>
      <c r="N107" s="219"/>
      <c r="O107" s="408" t="str">
        <f>IF(L107="","",AVERAGE(L107:N109)*B107)</f>
        <v/>
      </c>
    </row>
    <row r="108" spans="1:15" ht="36" customHeight="1" thickBot="1" x14ac:dyDescent="0.3">
      <c r="A108" s="392"/>
      <c r="B108" s="416"/>
      <c r="C108" s="159" t="s">
        <v>5</v>
      </c>
      <c r="D108" s="427" t="s">
        <v>12</v>
      </c>
      <c r="E108" s="428"/>
      <c r="F108" s="423"/>
      <c r="G108" s="424"/>
      <c r="H108" s="424"/>
      <c r="I108" s="424"/>
      <c r="J108" s="424"/>
      <c r="K108" s="424"/>
      <c r="L108" s="221"/>
      <c r="M108" s="221"/>
      <c r="N108" s="221"/>
      <c r="O108" s="410"/>
    </row>
    <row r="109" spans="1:15" ht="20.25" customHeight="1" thickTop="1" thickBot="1" x14ac:dyDescent="0.3">
      <c r="A109" s="390" t="s">
        <v>128</v>
      </c>
      <c r="B109" s="415">
        <v>0.75</v>
      </c>
      <c r="C109" s="157" t="s">
        <v>0</v>
      </c>
      <c r="D109" s="417" t="s">
        <v>12</v>
      </c>
      <c r="E109" s="418"/>
      <c r="F109" s="419" t="s">
        <v>60</v>
      </c>
      <c r="G109" s="420"/>
      <c r="H109" s="420"/>
      <c r="I109" s="420"/>
      <c r="J109" s="420"/>
      <c r="K109" s="420"/>
      <c r="L109" s="219"/>
      <c r="M109" s="219"/>
      <c r="N109" s="219"/>
      <c r="O109" s="408" t="str">
        <f>IF(L109="","",AVERAGE(L109:N111)*B109)</f>
        <v/>
      </c>
    </row>
    <row r="110" spans="1:15" ht="20.25" customHeight="1" thickBot="1" x14ac:dyDescent="0.3">
      <c r="A110" s="391"/>
      <c r="B110" s="343"/>
      <c r="C110" s="158" t="s">
        <v>4</v>
      </c>
      <c r="D110" s="425" t="s">
        <v>12</v>
      </c>
      <c r="E110" s="426"/>
      <c r="F110" s="421"/>
      <c r="G110" s="422"/>
      <c r="H110" s="422"/>
      <c r="I110" s="422"/>
      <c r="J110" s="422"/>
      <c r="K110" s="422"/>
      <c r="L110" s="220"/>
      <c r="M110" s="220"/>
      <c r="N110" s="220"/>
      <c r="O110" s="409"/>
    </row>
    <row r="111" spans="1:15" ht="18" customHeight="1" thickBot="1" x14ac:dyDescent="0.3">
      <c r="A111" s="392"/>
      <c r="B111" s="416"/>
      <c r="C111" s="159" t="s">
        <v>5</v>
      </c>
      <c r="D111" s="427" t="s">
        <v>12</v>
      </c>
      <c r="E111" s="428"/>
      <c r="F111" s="423"/>
      <c r="G111" s="424"/>
      <c r="H111" s="424"/>
      <c r="I111" s="424"/>
      <c r="J111" s="424"/>
      <c r="K111" s="424"/>
      <c r="L111" s="221"/>
      <c r="M111" s="221"/>
      <c r="N111" s="221"/>
      <c r="O111" s="410"/>
    </row>
    <row r="112" spans="1:15" ht="21" customHeight="1" thickTop="1" x14ac:dyDescent="0.25">
      <c r="A112" s="390" t="s">
        <v>129</v>
      </c>
      <c r="B112" s="393" t="s">
        <v>150</v>
      </c>
      <c r="C112" s="157" t="s">
        <v>0</v>
      </c>
      <c r="D112" s="396" t="s">
        <v>12</v>
      </c>
      <c r="E112" s="397"/>
      <c r="F112" s="398" t="s">
        <v>35</v>
      </c>
      <c r="G112" s="399"/>
      <c r="H112" s="399"/>
      <c r="I112" s="399"/>
      <c r="J112" s="399"/>
      <c r="K112" s="399"/>
      <c r="L112" s="404"/>
      <c r="M112" s="405"/>
      <c r="N112" s="405"/>
      <c r="O112" s="408" t="str">
        <f>L131</f>
        <v/>
      </c>
    </row>
    <row r="113" spans="1:16" ht="21" customHeight="1" x14ac:dyDescent="0.25">
      <c r="A113" s="391"/>
      <c r="B113" s="394"/>
      <c r="C113" s="158" t="s">
        <v>4</v>
      </c>
      <c r="D113" s="411" t="s">
        <v>12</v>
      </c>
      <c r="E113" s="412"/>
      <c r="F113" s="400"/>
      <c r="G113" s="401"/>
      <c r="H113" s="401"/>
      <c r="I113" s="401"/>
      <c r="J113" s="401"/>
      <c r="K113" s="401"/>
      <c r="L113" s="406"/>
      <c r="M113" s="406"/>
      <c r="N113" s="406"/>
      <c r="O113" s="409"/>
    </row>
    <row r="114" spans="1:16" ht="21" customHeight="1" thickBot="1" x14ac:dyDescent="0.3">
      <c r="A114" s="392"/>
      <c r="B114" s="395"/>
      <c r="C114" s="159" t="s">
        <v>5</v>
      </c>
      <c r="D114" s="413" t="s">
        <v>12</v>
      </c>
      <c r="E114" s="414"/>
      <c r="F114" s="402"/>
      <c r="G114" s="403"/>
      <c r="H114" s="403"/>
      <c r="I114" s="403"/>
      <c r="J114" s="403"/>
      <c r="K114" s="403"/>
      <c r="L114" s="407"/>
      <c r="M114" s="407"/>
      <c r="N114" s="407"/>
      <c r="O114" s="410"/>
    </row>
    <row r="115" spans="1:16" s="65" customFormat="1" ht="21.75" customHeight="1" thickBot="1" x14ac:dyDescent="0.3">
      <c r="A115" s="235" t="s">
        <v>41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7"/>
      <c r="M115" s="237"/>
      <c r="N115" s="317"/>
      <c r="O115" s="218" t="str">
        <f>IF(O91="","",SUM(O91:O114))</f>
        <v/>
      </c>
      <c r="P115" s="145"/>
    </row>
    <row r="116" spans="1:16" ht="15.75" thickBot="1" x14ac:dyDescent="0.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1:16" s="65" customFormat="1" ht="16.5" thickBot="1" x14ac:dyDescent="0.3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1:16" s="65" customFormat="1" ht="20.100000000000001" customHeight="1" x14ac:dyDescent="0.25">
      <c r="A118" s="380" t="s">
        <v>50</v>
      </c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2"/>
    </row>
    <row r="119" spans="1:16" s="65" customFormat="1" ht="35.25" customHeight="1" thickBot="1" x14ac:dyDescent="0.3">
      <c r="A119" s="383" t="s">
        <v>114</v>
      </c>
      <c r="B119" s="384"/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6"/>
    </row>
    <row r="120" spans="1:16" s="65" customFormat="1" ht="30" customHeight="1" thickBot="1" x14ac:dyDescent="0.3">
      <c r="A120" s="133"/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1:16" s="65" customFormat="1" ht="15.75" customHeight="1" thickBot="1" x14ac:dyDescent="0.3">
      <c r="D121" s="387" t="s">
        <v>165</v>
      </c>
      <c r="E121" s="388"/>
      <c r="F121" s="388"/>
      <c r="G121" s="388"/>
      <c r="H121" s="389"/>
      <c r="I121" s="164"/>
      <c r="J121" s="165" t="s">
        <v>62</v>
      </c>
      <c r="K121" s="165" t="s">
        <v>61</v>
      </c>
      <c r="L121" s="166" t="s">
        <v>166</v>
      </c>
      <c r="M121" s="136"/>
      <c r="N121" s="136"/>
      <c r="O121" s="135"/>
    </row>
    <row r="122" spans="1:16" s="65" customFormat="1" ht="18.75" thickTop="1" thickBot="1" x14ac:dyDescent="0.35">
      <c r="D122" s="167"/>
      <c r="E122" s="168" t="s">
        <v>51</v>
      </c>
      <c r="F122" s="168" t="s">
        <v>52</v>
      </c>
      <c r="G122" s="168" t="s">
        <v>53</v>
      </c>
      <c r="H122" s="168" t="s">
        <v>54</v>
      </c>
      <c r="I122" s="129"/>
      <c r="J122" s="367" t="s">
        <v>0</v>
      </c>
      <c r="K122" s="169" t="s">
        <v>87</v>
      </c>
      <c r="L122" s="170"/>
      <c r="M122" s="1"/>
      <c r="N122" s="1"/>
      <c r="O122" s="135"/>
    </row>
    <row r="123" spans="1:16" s="65" customFormat="1" ht="18" thickBot="1" x14ac:dyDescent="0.35">
      <c r="D123" s="171" t="s">
        <v>55</v>
      </c>
      <c r="E123" s="172" t="s">
        <v>138</v>
      </c>
      <c r="F123" s="173" t="s">
        <v>139</v>
      </c>
      <c r="G123" s="173" t="s">
        <v>140</v>
      </c>
      <c r="H123" s="173" t="s">
        <v>141</v>
      </c>
      <c r="I123" s="129"/>
      <c r="J123" s="368"/>
      <c r="K123" s="174" t="s">
        <v>88</v>
      </c>
      <c r="L123" s="175"/>
      <c r="M123" s="1"/>
      <c r="N123" s="1"/>
      <c r="O123" s="135"/>
    </row>
    <row r="124" spans="1:16" s="65" customFormat="1" ht="18.75" thickTop="1" thickBot="1" x14ac:dyDescent="0.35">
      <c r="D124" s="176" t="s">
        <v>56</v>
      </c>
      <c r="E124" s="177">
        <v>0</v>
      </c>
      <c r="F124" s="178">
        <v>1</v>
      </c>
      <c r="G124" s="178">
        <v>3</v>
      </c>
      <c r="H124" s="178">
        <v>5</v>
      </c>
      <c r="I124" s="129"/>
      <c r="J124" s="367" t="s">
        <v>4</v>
      </c>
      <c r="K124" s="169" t="s">
        <v>87</v>
      </c>
      <c r="L124" s="170"/>
      <c r="M124" s="1"/>
      <c r="N124" s="1"/>
    </row>
    <row r="125" spans="1:16" s="65" customFormat="1" ht="18" thickBot="1" x14ac:dyDescent="0.35">
      <c r="D125" s="179"/>
      <c r="E125" s="180"/>
      <c r="F125" s="181"/>
      <c r="G125" s="181"/>
      <c r="H125" s="181"/>
      <c r="I125" s="129"/>
      <c r="J125" s="368"/>
      <c r="K125" s="174" t="s">
        <v>88</v>
      </c>
      <c r="L125" s="175"/>
      <c r="M125" s="1"/>
      <c r="N125" s="137"/>
      <c r="O125" s="137"/>
    </row>
    <row r="126" spans="1:16" s="65" customFormat="1" ht="18.75" thickTop="1" thickBot="1" x14ac:dyDescent="0.35">
      <c r="D126" s="364" t="s">
        <v>167</v>
      </c>
      <c r="E126" s="365"/>
      <c r="F126" s="365"/>
      <c r="G126" s="365"/>
      <c r="H126" s="366"/>
      <c r="I126" s="129"/>
      <c r="J126" s="367" t="s">
        <v>5</v>
      </c>
      <c r="K126" s="169" t="s">
        <v>87</v>
      </c>
      <c r="L126" s="170"/>
      <c r="M126" s="1"/>
      <c r="N126" s="138"/>
      <c r="O126" s="138"/>
    </row>
    <row r="127" spans="1:16" s="65" customFormat="1" ht="18" thickBot="1" x14ac:dyDescent="0.35">
      <c r="D127" s="182"/>
      <c r="E127" s="168" t="s">
        <v>51</v>
      </c>
      <c r="F127" s="168" t="s">
        <v>52</v>
      </c>
      <c r="G127" s="183" t="s">
        <v>53</v>
      </c>
      <c r="H127" s="184" t="s">
        <v>54</v>
      </c>
      <c r="I127" s="129"/>
      <c r="J127" s="368"/>
      <c r="K127" s="174" t="s">
        <v>88</v>
      </c>
      <c r="L127" s="175"/>
      <c r="M127" s="1"/>
      <c r="N127" s="138"/>
      <c r="O127" s="138"/>
    </row>
    <row r="128" spans="1:16" s="65" customFormat="1" ht="15" customHeight="1" x14ac:dyDescent="0.3">
      <c r="D128" s="171" t="s">
        <v>55</v>
      </c>
      <c r="E128" s="173" t="s">
        <v>142</v>
      </c>
      <c r="F128" s="185" t="s">
        <v>143</v>
      </c>
      <c r="G128" s="186" t="s">
        <v>144</v>
      </c>
      <c r="H128" s="187" t="s">
        <v>145</v>
      </c>
      <c r="I128" s="129"/>
      <c r="J128" s="369" t="s">
        <v>89</v>
      </c>
      <c r="K128" s="370"/>
      <c r="L128" s="373" t="str">
        <f>IF(L122="","",SUM(L122:L127))</f>
        <v/>
      </c>
      <c r="M128" s="17"/>
      <c r="N128" s="138"/>
      <c r="O128" s="138"/>
    </row>
    <row r="129" spans="1:15" s="65" customFormat="1" ht="18" thickBot="1" x14ac:dyDescent="0.35">
      <c r="D129" s="188" t="s">
        <v>56</v>
      </c>
      <c r="E129" s="178">
        <v>0</v>
      </c>
      <c r="F129" s="189">
        <v>1</v>
      </c>
      <c r="G129" s="178">
        <v>3</v>
      </c>
      <c r="H129" s="190">
        <v>5</v>
      </c>
      <c r="I129" s="129"/>
      <c r="J129" s="371"/>
      <c r="K129" s="372"/>
      <c r="L129" s="374"/>
      <c r="M129" s="17"/>
      <c r="N129" s="138"/>
      <c r="O129" s="138"/>
    </row>
    <row r="130" spans="1:15" s="65" customFormat="1" ht="18" thickBot="1" x14ac:dyDescent="0.35">
      <c r="D130" s="179"/>
      <c r="E130" s="180"/>
      <c r="F130" s="181"/>
      <c r="G130" s="181"/>
      <c r="H130" s="181"/>
      <c r="I130" s="129"/>
      <c r="J130" s="129"/>
      <c r="K130" s="129"/>
      <c r="L130" s="128"/>
      <c r="M130" s="138"/>
      <c r="N130" s="138"/>
      <c r="O130" s="138"/>
    </row>
    <row r="131" spans="1:15" s="65" customFormat="1" ht="18" thickBot="1" x14ac:dyDescent="0.35">
      <c r="D131" s="364" t="s">
        <v>116</v>
      </c>
      <c r="E131" s="365"/>
      <c r="F131" s="365"/>
      <c r="G131" s="365"/>
      <c r="H131" s="366"/>
      <c r="I131" s="129"/>
      <c r="J131" s="375" t="s">
        <v>57</v>
      </c>
      <c r="K131" s="376"/>
      <c r="L131" s="379" t="str">
        <f>IF(L128="","",L128/2)</f>
        <v/>
      </c>
      <c r="M131" s="135"/>
      <c r="N131" s="135"/>
      <c r="O131" s="135"/>
    </row>
    <row r="132" spans="1:15" s="65" customFormat="1" ht="18" thickBot="1" x14ac:dyDescent="0.35">
      <c r="D132" s="167"/>
      <c r="E132" s="168" t="s">
        <v>51</v>
      </c>
      <c r="F132" s="168" t="s">
        <v>52</v>
      </c>
      <c r="G132" s="168" t="s">
        <v>53</v>
      </c>
      <c r="H132" s="184" t="s">
        <v>54</v>
      </c>
      <c r="I132" s="164"/>
      <c r="J132" s="377"/>
      <c r="K132" s="378"/>
      <c r="L132" s="374"/>
      <c r="M132" s="135"/>
      <c r="N132" s="135"/>
      <c r="O132" s="135"/>
    </row>
    <row r="133" spans="1:15" s="65" customFormat="1" ht="17.25" x14ac:dyDescent="0.3">
      <c r="D133" s="171" t="s">
        <v>55</v>
      </c>
      <c r="E133" s="191" t="s">
        <v>146</v>
      </c>
      <c r="F133" s="191" t="s">
        <v>147</v>
      </c>
      <c r="G133" s="172" t="s">
        <v>148</v>
      </c>
      <c r="H133" s="187" t="s">
        <v>149</v>
      </c>
      <c r="I133" s="164"/>
      <c r="J133" s="129"/>
      <c r="K133" s="129"/>
      <c r="L133" s="129"/>
      <c r="M133" s="135"/>
      <c r="N133" s="4"/>
      <c r="O133" s="4"/>
    </row>
    <row r="134" spans="1:15" s="65" customFormat="1" ht="18" thickBot="1" x14ac:dyDescent="0.35">
      <c r="D134" s="192" t="s">
        <v>56</v>
      </c>
      <c r="E134" s="193">
        <v>0</v>
      </c>
      <c r="F134" s="194">
        <v>1</v>
      </c>
      <c r="G134" s="195">
        <v>3</v>
      </c>
      <c r="H134" s="190">
        <v>5</v>
      </c>
      <c r="I134" s="164"/>
      <c r="J134" s="129"/>
      <c r="K134" s="129"/>
      <c r="L134" s="129"/>
      <c r="M134" s="135"/>
      <c r="N134" s="4"/>
      <c r="O134" s="4"/>
    </row>
    <row r="135" spans="1:15" ht="16.5" x14ac:dyDescent="0.25">
      <c r="A135" s="47"/>
      <c r="B135" s="47"/>
      <c r="C135" s="47"/>
      <c r="D135" s="164"/>
      <c r="E135" s="196"/>
      <c r="F135" s="164"/>
      <c r="G135" s="164"/>
      <c r="H135" s="164"/>
      <c r="I135" s="164"/>
      <c r="J135" s="164"/>
      <c r="K135" s="164"/>
      <c r="L135" s="164"/>
      <c r="M135" s="47"/>
      <c r="N135" s="47"/>
      <c r="O135" s="47"/>
    </row>
    <row r="136" spans="1:15" ht="15.75" thickBot="1" x14ac:dyDescent="0.3">
      <c r="A136" s="47"/>
      <c r="B136" s="47"/>
      <c r="C136" s="47"/>
      <c r="D136" s="47"/>
      <c r="E136" s="48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6.5" customHeight="1" x14ac:dyDescent="0.25">
      <c r="A137" s="288" t="s">
        <v>58</v>
      </c>
      <c r="B137" s="289"/>
      <c r="C137" s="289"/>
      <c r="D137" s="290"/>
      <c r="E137" s="294" t="s">
        <v>59</v>
      </c>
      <c r="F137" s="295"/>
      <c r="G137" s="295"/>
      <c r="H137" s="295"/>
      <c r="I137" s="295"/>
      <c r="J137" s="295"/>
      <c r="K137" s="296"/>
      <c r="L137" s="288" t="s">
        <v>20</v>
      </c>
      <c r="M137" s="300"/>
      <c r="N137" s="288" t="s">
        <v>21</v>
      </c>
      <c r="O137" s="303"/>
    </row>
    <row r="138" spans="1:15" ht="28.5" customHeight="1" thickBot="1" x14ac:dyDescent="0.3">
      <c r="A138" s="291"/>
      <c r="B138" s="292"/>
      <c r="C138" s="292"/>
      <c r="D138" s="293"/>
      <c r="E138" s="297"/>
      <c r="F138" s="298"/>
      <c r="G138" s="298"/>
      <c r="H138" s="298"/>
      <c r="I138" s="298"/>
      <c r="J138" s="298"/>
      <c r="K138" s="299"/>
      <c r="L138" s="301"/>
      <c r="M138" s="302"/>
      <c r="N138" s="301"/>
      <c r="O138" s="304"/>
    </row>
    <row r="139" spans="1:15" ht="16.5" customHeight="1" x14ac:dyDescent="0.25">
      <c r="A139" s="305"/>
      <c r="B139" s="306"/>
      <c r="C139" s="306"/>
      <c r="D139" s="307"/>
      <c r="E139" s="294" t="s">
        <v>171</v>
      </c>
      <c r="F139" s="295"/>
      <c r="G139" s="295"/>
      <c r="H139" s="295"/>
      <c r="I139" s="295"/>
      <c r="J139" s="295"/>
      <c r="K139" s="296"/>
      <c r="L139" s="294"/>
      <c r="M139" s="300"/>
      <c r="N139" s="311"/>
      <c r="O139" s="312"/>
    </row>
    <row r="140" spans="1:15" ht="15.75" thickBot="1" x14ac:dyDescent="0.3">
      <c r="A140" s="308"/>
      <c r="B140" s="309"/>
      <c r="C140" s="309"/>
      <c r="D140" s="310"/>
      <c r="E140" s="297"/>
      <c r="F140" s="298"/>
      <c r="G140" s="298"/>
      <c r="H140" s="298"/>
      <c r="I140" s="298"/>
      <c r="J140" s="298"/>
      <c r="K140" s="299"/>
      <c r="L140" s="301"/>
      <c r="M140" s="302"/>
      <c r="N140" s="313"/>
      <c r="O140" s="304"/>
    </row>
    <row r="141" spans="1:15" x14ac:dyDescent="0.25">
      <c r="A141" s="35"/>
      <c r="B141" s="35"/>
      <c r="C141" s="35"/>
      <c r="D141" s="35"/>
      <c r="E141" s="51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 thickBot="1" x14ac:dyDescent="0.3">
      <c r="A142" s="35"/>
      <c r="B142" s="35"/>
      <c r="C142" s="35"/>
      <c r="D142" s="35"/>
      <c r="E142" s="51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20.100000000000001" customHeight="1" thickBot="1" x14ac:dyDescent="0.3">
      <c r="A143" s="327" t="s">
        <v>158</v>
      </c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9"/>
    </row>
    <row r="144" spans="1:15" ht="34.5" customHeight="1" thickBot="1" x14ac:dyDescent="0.3">
      <c r="A144" s="340" t="s">
        <v>32</v>
      </c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2"/>
    </row>
    <row r="145" spans="1:15" s="6" customFormat="1" ht="30.75" thickBot="1" x14ac:dyDescent="0.3">
      <c r="A145" s="100"/>
      <c r="B145" s="42" t="s">
        <v>131</v>
      </c>
      <c r="C145" s="101"/>
      <c r="D145" s="101"/>
      <c r="E145" s="102"/>
      <c r="F145" s="333" t="s">
        <v>2</v>
      </c>
      <c r="G145" s="334"/>
      <c r="H145" s="334"/>
      <c r="I145" s="334"/>
      <c r="J145" s="334"/>
      <c r="K145" s="335"/>
      <c r="L145" s="110" t="s">
        <v>42</v>
      </c>
      <c r="M145" s="110" t="s">
        <v>43</v>
      </c>
      <c r="N145" s="110" t="s">
        <v>44</v>
      </c>
      <c r="O145" s="91" t="s">
        <v>118</v>
      </c>
    </row>
    <row r="146" spans="1:15" ht="21.95" customHeight="1" thickTop="1" thickBot="1" x14ac:dyDescent="0.3">
      <c r="A146" s="343" t="s">
        <v>153</v>
      </c>
      <c r="B146" s="96"/>
      <c r="C146" s="346" t="s">
        <v>14</v>
      </c>
      <c r="D146" s="347"/>
      <c r="E146" s="347"/>
      <c r="F146" s="352" t="s">
        <v>36</v>
      </c>
      <c r="G146" s="353"/>
      <c r="H146" s="353"/>
      <c r="I146" s="353"/>
      <c r="J146" s="353"/>
      <c r="K146" s="353"/>
      <c r="L146" s="358"/>
      <c r="M146" s="358"/>
      <c r="N146" s="358"/>
      <c r="O146" s="361" t="str">
        <f>IF(L146="","",AVERAGE(L146:N148)*B147)</f>
        <v/>
      </c>
    </row>
    <row r="147" spans="1:15" ht="21.95" customHeight="1" thickBot="1" x14ac:dyDescent="0.3">
      <c r="A147" s="344"/>
      <c r="B147" s="96">
        <v>0.75</v>
      </c>
      <c r="C147" s="348"/>
      <c r="D147" s="349"/>
      <c r="E147" s="349"/>
      <c r="F147" s="354"/>
      <c r="G147" s="355"/>
      <c r="H147" s="355"/>
      <c r="I147" s="355"/>
      <c r="J147" s="355"/>
      <c r="K147" s="355"/>
      <c r="L147" s="359"/>
      <c r="M147" s="359"/>
      <c r="N147" s="359"/>
      <c r="O147" s="362"/>
    </row>
    <row r="148" spans="1:15" ht="27" customHeight="1" thickBot="1" x14ac:dyDescent="0.3">
      <c r="A148" s="345"/>
      <c r="B148" s="97"/>
      <c r="C148" s="350"/>
      <c r="D148" s="351"/>
      <c r="E148" s="351"/>
      <c r="F148" s="356"/>
      <c r="G148" s="357"/>
      <c r="H148" s="357"/>
      <c r="I148" s="357"/>
      <c r="J148" s="357"/>
      <c r="K148" s="357"/>
      <c r="L148" s="360"/>
      <c r="M148" s="360"/>
      <c r="N148" s="360"/>
      <c r="O148" s="363"/>
    </row>
    <row r="149" spans="1:15" s="65" customFormat="1" ht="21.75" customHeight="1" thickBot="1" x14ac:dyDescent="0.3">
      <c r="A149" s="235" t="s">
        <v>38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7"/>
      <c r="M149" s="237"/>
      <c r="N149" s="317"/>
      <c r="O149" s="218" t="str">
        <f>IF(O146="","",O146)</f>
        <v/>
      </c>
    </row>
    <row r="150" spans="1:15" ht="20.100000000000001" customHeight="1" thickBot="1" x14ac:dyDescent="0.3">
      <c r="A150" s="108"/>
      <c r="B150" s="108"/>
      <c r="C150" s="49"/>
      <c r="D150" s="49"/>
      <c r="E150" s="50"/>
      <c r="F150" s="35"/>
      <c r="G150" s="35"/>
      <c r="H150" s="35"/>
      <c r="I150" s="35"/>
      <c r="J150" s="47"/>
      <c r="K150" s="47"/>
      <c r="L150" s="47"/>
      <c r="M150" s="47"/>
      <c r="N150" s="47"/>
      <c r="O150" s="62"/>
    </row>
    <row r="151" spans="1:15" ht="20.100000000000001" customHeight="1" thickBot="1" x14ac:dyDescent="0.3">
      <c r="A151" s="327" t="s">
        <v>159</v>
      </c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9"/>
    </row>
    <row r="152" spans="1:15" ht="20.100000000000001" customHeight="1" thickBot="1" x14ac:dyDescent="0.3">
      <c r="A152" s="330" t="s">
        <v>31</v>
      </c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</row>
    <row r="153" spans="1:15" s="8" customFormat="1" ht="31.5" customHeight="1" thickBot="1" x14ac:dyDescent="0.3">
      <c r="A153" s="100"/>
      <c r="B153" s="42" t="s">
        <v>131</v>
      </c>
      <c r="C153" s="101"/>
      <c r="D153" s="101"/>
      <c r="E153" s="102"/>
      <c r="F153" s="333" t="s">
        <v>2</v>
      </c>
      <c r="G153" s="334"/>
      <c r="H153" s="334"/>
      <c r="I153" s="334"/>
      <c r="J153" s="334"/>
      <c r="K153" s="335"/>
      <c r="L153" s="110" t="s">
        <v>42</v>
      </c>
      <c r="M153" s="110" t="s">
        <v>43</v>
      </c>
      <c r="N153" s="110" t="s">
        <v>44</v>
      </c>
      <c r="O153" s="91" t="s">
        <v>118</v>
      </c>
    </row>
    <row r="154" spans="1:15" ht="55.5" customHeight="1" thickTop="1" thickBot="1" x14ac:dyDescent="0.3">
      <c r="A154" s="148" t="s">
        <v>154</v>
      </c>
      <c r="B154" s="97">
        <v>0.75</v>
      </c>
      <c r="C154" s="336" t="s">
        <v>14</v>
      </c>
      <c r="D154" s="337"/>
      <c r="E154" s="337"/>
      <c r="F154" s="338" t="s">
        <v>64</v>
      </c>
      <c r="G154" s="339"/>
      <c r="H154" s="339"/>
      <c r="I154" s="339"/>
      <c r="J154" s="339"/>
      <c r="K154" s="339"/>
      <c r="L154" s="216"/>
      <c r="M154" s="216"/>
      <c r="N154" s="216"/>
      <c r="O154" s="217" t="str">
        <f>IF(L154="","",AVERAGE(L154:N154)*B154)</f>
        <v/>
      </c>
    </row>
    <row r="155" spans="1:15" s="65" customFormat="1" ht="21.75" customHeight="1" thickBot="1" x14ac:dyDescent="0.3">
      <c r="A155" s="235" t="s">
        <v>39</v>
      </c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7"/>
      <c r="M155" s="237"/>
      <c r="N155" s="317"/>
      <c r="O155" s="218" t="str">
        <f>IF(O154="","",O154)</f>
        <v/>
      </c>
    </row>
    <row r="156" spans="1:15" ht="20.100000000000001" customHeight="1" thickBot="1" x14ac:dyDescent="0.3">
      <c r="A156" s="53"/>
      <c r="B156" s="36"/>
      <c r="C156" s="35"/>
      <c r="D156" s="35"/>
      <c r="E156" s="51"/>
      <c r="F156" s="35"/>
      <c r="G156" s="35"/>
      <c r="H156" s="35"/>
      <c r="I156" s="35"/>
      <c r="J156" s="47"/>
      <c r="K156" s="47"/>
      <c r="L156" s="47"/>
      <c r="M156" s="47"/>
      <c r="N156" s="47"/>
      <c r="O156" s="47"/>
    </row>
    <row r="157" spans="1:15" ht="20.100000000000001" customHeight="1" thickBot="1" x14ac:dyDescent="0.3">
      <c r="A157" s="327" t="s">
        <v>160</v>
      </c>
      <c r="B157" s="328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9"/>
    </row>
    <row r="158" spans="1:15" ht="20.100000000000001" customHeight="1" thickBot="1" x14ac:dyDescent="0.3">
      <c r="A158" s="330" t="s">
        <v>30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2"/>
    </row>
    <row r="159" spans="1:15" s="6" customFormat="1" ht="30" customHeight="1" thickBot="1" x14ac:dyDescent="0.3">
      <c r="A159" s="100"/>
      <c r="B159" s="42" t="s">
        <v>131</v>
      </c>
      <c r="C159" s="101"/>
      <c r="D159" s="101"/>
      <c r="E159" s="102"/>
      <c r="F159" s="333" t="s">
        <v>2</v>
      </c>
      <c r="G159" s="334"/>
      <c r="H159" s="334"/>
      <c r="I159" s="334"/>
      <c r="J159" s="334"/>
      <c r="K159" s="335"/>
      <c r="L159" s="110" t="s">
        <v>42</v>
      </c>
      <c r="M159" s="110" t="s">
        <v>43</v>
      </c>
      <c r="N159" s="110" t="s">
        <v>44</v>
      </c>
      <c r="O159" s="91" t="s">
        <v>118</v>
      </c>
    </row>
    <row r="160" spans="1:15" ht="71.25" customHeight="1" thickTop="1" thickBot="1" x14ac:dyDescent="0.3">
      <c r="A160" s="52" t="s">
        <v>155</v>
      </c>
      <c r="B160" s="98">
        <v>1</v>
      </c>
      <c r="C160" s="336" t="s">
        <v>14</v>
      </c>
      <c r="D160" s="337"/>
      <c r="E160" s="337"/>
      <c r="F160" s="338" t="s">
        <v>28</v>
      </c>
      <c r="G160" s="339"/>
      <c r="H160" s="339"/>
      <c r="I160" s="339"/>
      <c r="J160" s="339"/>
      <c r="K160" s="339"/>
      <c r="L160" s="216"/>
      <c r="M160" s="216"/>
      <c r="N160" s="216"/>
      <c r="O160" s="217" t="str">
        <f>IF(L160="","",AVERAGE(L160:N160))</f>
        <v/>
      </c>
    </row>
    <row r="161" spans="1:15" s="65" customFormat="1" ht="21.75" customHeight="1" thickBot="1" x14ac:dyDescent="0.3">
      <c r="A161" s="235" t="s">
        <v>37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7"/>
      <c r="M161" s="237"/>
      <c r="N161" s="317"/>
      <c r="O161" s="218" t="str">
        <f>IF(O160="","",O160)</f>
        <v/>
      </c>
    </row>
    <row r="162" spans="1:15" ht="20.100000000000001" customHeight="1" thickBot="1" x14ac:dyDescent="0.3">
      <c r="A162" s="47"/>
      <c r="B162" s="47"/>
      <c r="C162" s="47"/>
      <c r="D162" s="47"/>
      <c r="E162" s="48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.95" customHeight="1" x14ac:dyDescent="0.25">
      <c r="A163" s="47"/>
      <c r="B163" s="47"/>
      <c r="C163" s="47"/>
      <c r="D163" s="47"/>
      <c r="E163" s="48"/>
      <c r="F163" s="47"/>
      <c r="G163" s="21"/>
      <c r="H163" s="318" t="s">
        <v>49</v>
      </c>
      <c r="I163" s="319"/>
      <c r="J163" s="319"/>
      <c r="K163" s="319"/>
      <c r="L163" s="319"/>
      <c r="M163" s="319"/>
      <c r="N163" s="319"/>
      <c r="O163" s="322" t="str">
        <f>IF(O86="","",O86+O115+O149+O155+O161)</f>
        <v/>
      </c>
    </row>
    <row r="164" spans="1:15" ht="15.95" customHeight="1" thickBot="1" x14ac:dyDescent="0.3">
      <c r="A164" s="47"/>
      <c r="B164" s="47"/>
      <c r="C164" s="47"/>
      <c r="D164" s="47"/>
      <c r="E164" s="48"/>
      <c r="F164" s="47"/>
      <c r="G164" s="21"/>
      <c r="H164" s="320"/>
      <c r="I164" s="321"/>
      <c r="J164" s="321"/>
      <c r="K164" s="321"/>
      <c r="L164" s="321"/>
      <c r="M164" s="321"/>
      <c r="N164" s="321"/>
      <c r="O164" s="323"/>
    </row>
    <row r="165" spans="1:15" x14ac:dyDescent="0.25">
      <c r="A165" s="47"/>
      <c r="B165" s="47"/>
      <c r="C165" s="47"/>
      <c r="D165" s="47"/>
      <c r="E165" s="48"/>
      <c r="F165" s="54"/>
      <c r="G165" s="54"/>
      <c r="H165" s="108"/>
      <c r="I165" s="108"/>
      <c r="J165" s="47"/>
      <c r="K165" s="47"/>
      <c r="L165" s="47"/>
      <c r="M165" s="47"/>
      <c r="N165" s="47"/>
      <c r="O165" s="47"/>
    </row>
    <row r="166" spans="1:15" ht="15.75" thickBot="1" x14ac:dyDescent="0.3">
      <c r="A166" s="47"/>
      <c r="B166" s="47"/>
      <c r="C166" s="47"/>
      <c r="D166" s="47"/>
      <c r="E166" s="48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18.95" customHeight="1" x14ac:dyDescent="0.25">
      <c r="A167" s="143" t="s">
        <v>45</v>
      </c>
      <c r="B167" s="99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55"/>
    </row>
    <row r="168" spans="1:15" ht="18.95" customHeight="1" x14ac:dyDescent="0.2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3"/>
    </row>
    <row r="169" spans="1:15" ht="18.95" customHeight="1" x14ac:dyDescent="0.2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3"/>
    </row>
    <row r="170" spans="1:15" ht="18.95" customHeight="1" x14ac:dyDescent="0.2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3"/>
    </row>
    <row r="171" spans="1:15" ht="18.95" customHeight="1" x14ac:dyDescent="0.2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3"/>
    </row>
    <row r="172" spans="1:15" ht="18.95" customHeight="1" x14ac:dyDescent="0.2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3"/>
    </row>
    <row r="173" spans="1:15" ht="18.95" customHeight="1" x14ac:dyDescent="0.2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3"/>
    </row>
    <row r="174" spans="1:15" ht="18.95" customHeight="1" x14ac:dyDescent="0.2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3"/>
    </row>
    <row r="175" spans="1:15" ht="18.95" customHeight="1" thickBot="1" x14ac:dyDescent="0.3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</row>
    <row r="176" spans="1:1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 thickBot="1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s="65" customFormat="1" ht="20.100000000000001" customHeight="1" thickBot="1" x14ac:dyDescent="0.3">
      <c r="A178" s="324" t="s">
        <v>46</v>
      </c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6"/>
    </row>
    <row r="179" spans="1:15" s="65" customFormat="1" ht="20.100000000000001" customHeight="1" thickBot="1" x14ac:dyDescent="0.3">
      <c r="A179" s="232" t="s">
        <v>47</v>
      </c>
      <c r="B179" s="233"/>
      <c r="C179" s="233"/>
      <c r="D179" s="233"/>
      <c r="E179" s="233"/>
      <c r="F179" s="234"/>
      <c r="G179" s="232" t="s">
        <v>48</v>
      </c>
      <c r="H179" s="233"/>
      <c r="I179" s="233"/>
      <c r="J179" s="233"/>
      <c r="K179" s="233"/>
      <c r="L179" s="233"/>
      <c r="M179" s="233"/>
      <c r="N179" s="233"/>
      <c r="O179" s="234"/>
    </row>
    <row r="180" spans="1:15" ht="18.95" customHeight="1" x14ac:dyDescent="0.25">
      <c r="A180" s="24"/>
      <c r="B180" s="25"/>
      <c r="C180" s="25"/>
      <c r="D180" s="25"/>
      <c r="E180" s="25"/>
      <c r="F180" s="27"/>
      <c r="G180" s="25"/>
      <c r="H180" s="37"/>
      <c r="I180" s="37"/>
      <c r="J180" s="37"/>
      <c r="K180" s="37"/>
      <c r="L180" s="37"/>
      <c r="M180" s="37"/>
      <c r="N180" s="37"/>
      <c r="O180" s="55"/>
    </row>
    <row r="181" spans="1:15" ht="18.95" customHeight="1" x14ac:dyDescent="0.25">
      <c r="A181" s="26"/>
      <c r="B181" s="22"/>
      <c r="C181" s="22"/>
      <c r="D181" s="22"/>
      <c r="E181" s="22"/>
      <c r="F181" s="28"/>
      <c r="G181" s="22"/>
      <c r="H181" s="35"/>
      <c r="I181" s="35"/>
      <c r="J181" s="35"/>
      <c r="K181" s="35"/>
      <c r="L181" s="35"/>
      <c r="M181" s="35"/>
      <c r="N181" s="35"/>
      <c r="O181" s="33"/>
    </row>
    <row r="182" spans="1:15" ht="18.95" customHeight="1" x14ac:dyDescent="0.25">
      <c r="A182" s="26"/>
      <c r="B182" s="22"/>
      <c r="C182" s="22"/>
      <c r="D182" s="22"/>
      <c r="E182" s="22"/>
      <c r="F182" s="28"/>
      <c r="G182" s="22"/>
      <c r="H182" s="35"/>
      <c r="I182" s="35"/>
      <c r="J182" s="35"/>
      <c r="K182" s="35"/>
      <c r="L182" s="35"/>
      <c r="M182" s="35"/>
      <c r="N182" s="35"/>
      <c r="O182" s="33"/>
    </row>
    <row r="183" spans="1:15" ht="18.95" customHeight="1" x14ac:dyDescent="0.25">
      <c r="A183" s="34"/>
      <c r="B183" s="35"/>
      <c r="C183" s="35"/>
      <c r="D183" s="35"/>
      <c r="E183" s="51"/>
      <c r="F183" s="33"/>
      <c r="G183" s="35"/>
      <c r="H183" s="35"/>
      <c r="I183" s="35"/>
      <c r="J183" s="35"/>
      <c r="K183" s="35"/>
      <c r="L183" s="35"/>
      <c r="M183" s="35"/>
      <c r="N183" s="35"/>
      <c r="O183" s="33"/>
    </row>
    <row r="184" spans="1:15" ht="18.95" customHeight="1" x14ac:dyDescent="0.25">
      <c r="A184" s="34"/>
      <c r="B184" s="35"/>
      <c r="C184" s="35"/>
      <c r="D184" s="35"/>
      <c r="E184" s="51"/>
      <c r="F184" s="33"/>
      <c r="G184" s="35"/>
      <c r="H184" s="35"/>
      <c r="I184" s="35"/>
      <c r="J184" s="35"/>
      <c r="K184" s="35"/>
      <c r="L184" s="35"/>
      <c r="M184" s="35"/>
      <c r="N184" s="35"/>
      <c r="O184" s="33"/>
    </row>
    <row r="185" spans="1:15" ht="18.95" customHeight="1" thickBot="1" x14ac:dyDescent="0.3">
      <c r="A185" s="38"/>
      <c r="B185" s="39"/>
      <c r="C185" s="39"/>
      <c r="D185" s="39"/>
      <c r="E185" s="56"/>
      <c r="F185" s="40"/>
      <c r="G185" s="39"/>
      <c r="H185" s="39"/>
      <c r="I185" s="39"/>
      <c r="J185" s="39"/>
      <c r="K185" s="39"/>
      <c r="L185" s="39"/>
      <c r="M185" s="39"/>
      <c r="N185" s="39"/>
      <c r="O185" s="40"/>
    </row>
    <row r="186" spans="1:15" x14ac:dyDescent="0.25">
      <c r="A186" s="35"/>
      <c r="B186" s="35"/>
      <c r="C186" s="35"/>
      <c r="D186" s="35"/>
      <c r="E186" s="51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x14ac:dyDescent="0.25">
      <c r="A187" s="35"/>
      <c r="B187" s="35"/>
      <c r="C187" s="35"/>
      <c r="D187" s="35"/>
      <c r="E187" s="51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 thickBot="1" x14ac:dyDescent="0.3">
      <c r="A188" s="47"/>
      <c r="B188" s="47"/>
      <c r="C188" s="47"/>
      <c r="D188" s="47"/>
      <c r="E188" s="48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1:15" x14ac:dyDescent="0.25">
      <c r="A189" s="288" t="s">
        <v>58</v>
      </c>
      <c r="B189" s="289"/>
      <c r="C189" s="289"/>
      <c r="D189" s="290"/>
      <c r="E189" s="294" t="s">
        <v>117</v>
      </c>
      <c r="F189" s="295"/>
      <c r="G189" s="295"/>
      <c r="H189" s="295"/>
      <c r="I189" s="295"/>
      <c r="J189" s="295"/>
      <c r="K189" s="296"/>
      <c r="L189" s="288" t="s">
        <v>20</v>
      </c>
      <c r="M189" s="300"/>
      <c r="N189" s="288" t="s">
        <v>21</v>
      </c>
      <c r="O189" s="303"/>
    </row>
    <row r="190" spans="1:15" ht="33" customHeight="1" thickBot="1" x14ac:dyDescent="0.3">
      <c r="A190" s="291"/>
      <c r="B190" s="292"/>
      <c r="C190" s="292"/>
      <c r="D190" s="293"/>
      <c r="E190" s="297"/>
      <c r="F190" s="298"/>
      <c r="G190" s="298"/>
      <c r="H190" s="298"/>
      <c r="I190" s="298"/>
      <c r="J190" s="298"/>
      <c r="K190" s="299"/>
      <c r="L190" s="301"/>
      <c r="M190" s="302"/>
      <c r="N190" s="301"/>
      <c r="O190" s="304"/>
    </row>
    <row r="191" spans="1:15" x14ac:dyDescent="0.25">
      <c r="A191" s="305"/>
      <c r="B191" s="306"/>
      <c r="C191" s="306"/>
      <c r="D191" s="307"/>
      <c r="E191" s="294" t="s">
        <v>171</v>
      </c>
      <c r="F191" s="295"/>
      <c r="G191" s="295"/>
      <c r="H191" s="295"/>
      <c r="I191" s="295"/>
      <c r="J191" s="295"/>
      <c r="K191" s="296"/>
      <c r="L191" s="294"/>
      <c r="M191" s="300"/>
      <c r="N191" s="311"/>
      <c r="O191" s="312"/>
    </row>
    <row r="192" spans="1:15" ht="15.75" thickBot="1" x14ac:dyDescent="0.3">
      <c r="A192" s="308"/>
      <c r="B192" s="309"/>
      <c r="C192" s="309"/>
      <c r="D192" s="310"/>
      <c r="E192" s="297"/>
      <c r="F192" s="298"/>
      <c r="G192" s="298"/>
      <c r="H192" s="298"/>
      <c r="I192" s="298"/>
      <c r="J192" s="298"/>
      <c r="K192" s="299"/>
      <c r="L192" s="301"/>
      <c r="M192" s="302"/>
      <c r="N192" s="313"/>
      <c r="O192" s="304"/>
    </row>
    <row r="193" spans="1:15" ht="16.5" thickBot="1" x14ac:dyDescent="0.3">
      <c r="A193" s="90"/>
      <c r="B193" s="2"/>
      <c r="C193" s="2"/>
      <c r="D193" s="2"/>
      <c r="E193" s="41"/>
      <c r="F193" s="41"/>
      <c r="G193" s="41"/>
      <c r="H193" s="41"/>
      <c r="I193" s="41"/>
      <c r="J193" s="41"/>
      <c r="K193" s="41"/>
      <c r="L193" s="84"/>
      <c r="M193" s="84"/>
      <c r="N193" s="20"/>
      <c r="O193" s="20"/>
    </row>
    <row r="194" spans="1:15" ht="19.5" customHeight="1" thickBot="1" x14ac:dyDescent="0.3">
      <c r="A194" s="242" t="s">
        <v>91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4"/>
    </row>
    <row r="195" spans="1:15" ht="34.5" customHeight="1" thickBot="1" x14ac:dyDescent="0.3">
      <c r="A195" s="283" t="s">
        <v>135</v>
      </c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5"/>
    </row>
    <row r="196" spans="1:15" ht="20.100000000000001" customHeight="1" thickBot="1" x14ac:dyDescent="0.3">
      <c r="A196" s="257"/>
      <c r="B196" s="258"/>
      <c r="C196" s="258"/>
      <c r="D196" s="258"/>
      <c r="E196" s="314"/>
      <c r="F196" s="233"/>
      <c r="G196" s="233"/>
      <c r="H196" s="233"/>
      <c r="I196" s="233"/>
      <c r="J196" s="233"/>
      <c r="K196" s="234"/>
      <c r="L196" s="111" t="s">
        <v>51</v>
      </c>
      <c r="M196" s="111" t="s">
        <v>52</v>
      </c>
      <c r="N196" s="111" t="s">
        <v>53</v>
      </c>
      <c r="O196" s="150" t="s">
        <v>54</v>
      </c>
    </row>
    <row r="197" spans="1:15" s="129" customFormat="1" ht="20.100000000000001" customHeight="1" thickTop="1" x14ac:dyDescent="0.3">
      <c r="A197" s="259"/>
      <c r="B197" s="260"/>
      <c r="C197" s="260"/>
      <c r="D197" s="260"/>
      <c r="E197" s="315"/>
      <c r="F197" s="270" t="s">
        <v>162</v>
      </c>
      <c r="G197" s="271"/>
      <c r="H197" s="271"/>
      <c r="I197" s="271"/>
      <c r="J197" s="271"/>
      <c r="K197" s="271"/>
      <c r="L197" s="198"/>
      <c r="M197" s="199"/>
      <c r="N197" s="199"/>
      <c r="O197" s="200"/>
    </row>
    <row r="198" spans="1:15" s="129" customFormat="1" ht="20.100000000000001" customHeight="1" x14ac:dyDescent="0.3">
      <c r="A198" s="259"/>
      <c r="B198" s="260"/>
      <c r="C198" s="260"/>
      <c r="D198" s="260"/>
      <c r="E198" s="315"/>
      <c r="F198" s="263" t="s">
        <v>106</v>
      </c>
      <c r="G198" s="264"/>
      <c r="H198" s="264"/>
      <c r="I198" s="264"/>
      <c r="J198" s="264"/>
      <c r="K198" s="264"/>
      <c r="L198" s="201"/>
      <c r="M198" s="202"/>
      <c r="N198" s="202"/>
      <c r="O198" s="203"/>
    </row>
    <row r="199" spans="1:15" s="129" customFormat="1" ht="20.100000000000001" customHeight="1" x14ac:dyDescent="0.3">
      <c r="A199" s="259"/>
      <c r="B199" s="260"/>
      <c r="C199" s="260"/>
      <c r="D199" s="260"/>
      <c r="E199" s="315"/>
      <c r="F199" s="263" t="s">
        <v>92</v>
      </c>
      <c r="G199" s="264"/>
      <c r="H199" s="264"/>
      <c r="I199" s="264"/>
      <c r="J199" s="264"/>
      <c r="K199" s="264"/>
      <c r="L199" s="204"/>
      <c r="M199" s="202"/>
      <c r="N199" s="202"/>
      <c r="O199" s="203"/>
    </row>
    <row r="200" spans="1:15" s="129" customFormat="1" ht="20.100000000000001" customHeight="1" thickBot="1" x14ac:dyDescent="0.35">
      <c r="A200" s="261"/>
      <c r="B200" s="262"/>
      <c r="C200" s="262"/>
      <c r="D200" s="262"/>
      <c r="E200" s="316"/>
      <c r="F200" s="286" t="s">
        <v>93</v>
      </c>
      <c r="G200" s="287"/>
      <c r="H200" s="287"/>
      <c r="I200" s="287"/>
      <c r="J200" s="287"/>
      <c r="K200" s="287"/>
      <c r="L200" s="205"/>
      <c r="M200" s="206"/>
      <c r="N200" s="206"/>
      <c r="O200" s="207"/>
    </row>
    <row r="201" spans="1:15" ht="24.95" customHeight="1" thickTop="1" thickBot="1" x14ac:dyDescent="0.3">
      <c r="A201" s="235" t="s">
        <v>94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7"/>
      <c r="M201" s="237"/>
      <c r="N201" s="237"/>
      <c r="O201" s="211"/>
    </row>
    <row r="202" spans="1:15" ht="16.5" thickBot="1" x14ac:dyDescent="0.3">
      <c r="A202" s="88"/>
      <c r="B202" s="88"/>
      <c r="C202" s="86"/>
      <c r="D202" s="1"/>
      <c r="E202" s="1"/>
      <c r="F202" s="1"/>
      <c r="G202" s="12"/>
      <c r="H202" s="12"/>
      <c r="I202" s="12"/>
      <c r="J202" s="12"/>
      <c r="K202" s="12"/>
      <c r="L202" s="12"/>
      <c r="M202" s="12"/>
      <c r="N202" s="12"/>
    </row>
    <row r="203" spans="1:15" ht="19.5" customHeight="1" thickBot="1" x14ac:dyDescent="0.3">
      <c r="A203" s="242" t="s">
        <v>95</v>
      </c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4"/>
    </row>
    <row r="204" spans="1:15" ht="99" customHeight="1" thickBot="1" x14ac:dyDescent="0.3">
      <c r="A204" s="267" t="s">
        <v>136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9"/>
    </row>
    <row r="205" spans="1:15" ht="20.100000000000001" customHeight="1" thickBot="1" x14ac:dyDescent="0.3">
      <c r="A205" s="274"/>
      <c r="B205" s="275"/>
      <c r="C205" s="275"/>
      <c r="D205" s="275"/>
      <c r="E205" s="276"/>
      <c r="F205" s="233"/>
      <c r="G205" s="233"/>
      <c r="H205" s="233"/>
      <c r="I205" s="233"/>
      <c r="J205" s="233"/>
      <c r="K205" s="234"/>
      <c r="L205" s="111" t="s">
        <v>51</v>
      </c>
      <c r="M205" s="111" t="s">
        <v>52</v>
      </c>
      <c r="N205" s="111" t="s">
        <v>53</v>
      </c>
      <c r="O205" s="111" t="s">
        <v>54</v>
      </c>
    </row>
    <row r="206" spans="1:15" ht="20.100000000000001" customHeight="1" thickTop="1" x14ac:dyDescent="0.3">
      <c r="A206" s="277"/>
      <c r="B206" s="278"/>
      <c r="C206" s="278"/>
      <c r="D206" s="278"/>
      <c r="E206" s="279"/>
      <c r="F206" s="270" t="s">
        <v>96</v>
      </c>
      <c r="G206" s="271"/>
      <c r="H206" s="271"/>
      <c r="I206" s="271"/>
      <c r="J206" s="271"/>
      <c r="K206" s="271"/>
      <c r="L206" s="198"/>
      <c r="M206" s="199"/>
      <c r="N206" s="199"/>
      <c r="O206" s="200"/>
    </row>
    <row r="207" spans="1:15" ht="20.100000000000001" customHeight="1" x14ac:dyDescent="0.3">
      <c r="A207" s="277"/>
      <c r="B207" s="278"/>
      <c r="C207" s="278"/>
      <c r="D207" s="278"/>
      <c r="E207" s="279"/>
      <c r="F207" s="263" t="s">
        <v>97</v>
      </c>
      <c r="G207" s="264"/>
      <c r="H207" s="264"/>
      <c r="I207" s="264"/>
      <c r="J207" s="264"/>
      <c r="K207" s="264"/>
      <c r="L207" s="208"/>
      <c r="M207" s="202"/>
      <c r="N207" s="202"/>
      <c r="O207" s="203"/>
    </row>
    <row r="208" spans="1:15" ht="20.100000000000001" customHeight="1" x14ac:dyDescent="0.3">
      <c r="A208" s="277"/>
      <c r="B208" s="278"/>
      <c r="C208" s="278"/>
      <c r="D208" s="278"/>
      <c r="E208" s="279"/>
      <c r="F208" s="263" t="s">
        <v>98</v>
      </c>
      <c r="G208" s="264"/>
      <c r="H208" s="264"/>
      <c r="I208" s="264"/>
      <c r="J208" s="264"/>
      <c r="K208" s="264"/>
      <c r="L208" s="208"/>
      <c r="M208" s="202"/>
      <c r="N208" s="202"/>
      <c r="O208" s="203"/>
    </row>
    <row r="209" spans="1:15" ht="20.100000000000001" customHeight="1" x14ac:dyDescent="0.3">
      <c r="A209" s="277"/>
      <c r="B209" s="278"/>
      <c r="C209" s="278"/>
      <c r="D209" s="278"/>
      <c r="E209" s="279"/>
      <c r="F209" s="272" t="s">
        <v>99</v>
      </c>
      <c r="G209" s="273"/>
      <c r="H209" s="273"/>
      <c r="I209" s="273"/>
      <c r="J209" s="273"/>
      <c r="K209" s="273"/>
      <c r="L209" s="209"/>
      <c r="M209" s="202"/>
      <c r="N209" s="202"/>
      <c r="O209" s="203"/>
    </row>
    <row r="210" spans="1:15" ht="20.100000000000001" customHeight="1" x14ac:dyDescent="0.3">
      <c r="A210" s="277"/>
      <c r="B210" s="278"/>
      <c r="C210" s="278"/>
      <c r="D210" s="278"/>
      <c r="E210" s="279"/>
      <c r="F210" s="263" t="s">
        <v>100</v>
      </c>
      <c r="G210" s="264"/>
      <c r="H210" s="264"/>
      <c r="I210" s="264"/>
      <c r="J210" s="264"/>
      <c r="K210" s="264"/>
      <c r="L210" s="208"/>
      <c r="M210" s="202"/>
      <c r="N210" s="202"/>
      <c r="O210" s="203"/>
    </row>
    <row r="211" spans="1:15" ht="20.100000000000001" customHeight="1" x14ac:dyDescent="0.3">
      <c r="A211" s="277"/>
      <c r="B211" s="278"/>
      <c r="C211" s="278"/>
      <c r="D211" s="278"/>
      <c r="E211" s="279"/>
      <c r="F211" s="263" t="s">
        <v>101</v>
      </c>
      <c r="G211" s="264"/>
      <c r="H211" s="264"/>
      <c r="I211" s="264"/>
      <c r="J211" s="264"/>
      <c r="K211" s="264"/>
      <c r="L211" s="208"/>
      <c r="M211" s="202"/>
      <c r="N211" s="202"/>
      <c r="O211" s="203"/>
    </row>
    <row r="212" spans="1:15" ht="20.100000000000001" customHeight="1" x14ac:dyDescent="0.3">
      <c r="A212" s="277"/>
      <c r="B212" s="278"/>
      <c r="C212" s="278"/>
      <c r="D212" s="278"/>
      <c r="E212" s="279"/>
      <c r="F212" s="263" t="s">
        <v>102</v>
      </c>
      <c r="G212" s="264"/>
      <c r="H212" s="264"/>
      <c r="I212" s="264"/>
      <c r="J212" s="264"/>
      <c r="K212" s="264"/>
      <c r="L212" s="208"/>
      <c r="M212" s="202"/>
      <c r="N212" s="202"/>
      <c r="O212" s="203"/>
    </row>
    <row r="213" spans="1:15" ht="20.100000000000001" customHeight="1" x14ac:dyDescent="0.3">
      <c r="A213" s="277"/>
      <c r="B213" s="278"/>
      <c r="C213" s="278"/>
      <c r="D213" s="278"/>
      <c r="E213" s="279"/>
      <c r="F213" s="263" t="s">
        <v>103</v>
      </c>
      <c r="G213" s="264"/>
      <c r="H213" s="264"/>
      <c r="I213" s="264"/>
      <c r="J213" s="264"/>
      <c r="K213" s="264"/>
      <c r="L213" s="208"/>
      <c r="M213" s="202"/>
      <c r="N213" s="202"/>
      <c r="O213" s="203"/>
    </row>
    <row r="214" spans="1:15" ht="20.100000000000001" customHeight="1" x14ac:dyDescent="0.3">
      <c r="A214" s="277"/>
      <c r="B214" s="278"/>
      <c r="C214" s="278"/>
      <c r="D214" s="278"/>
      <c r="E214" s="279"/>
      <c r="F214" s="263" t="s">
        <v>104</v>
      </c>
      <c r="G214" s="264"/>
      <c r="H214" s="264"/>
      <c r="I214" s="264"/>
      <c r="J214" s="264"/>
      <c r="K214" s="264"/>
      <c r="L214" s="208"/>
      <c r="M214" s="202"/>
      <c r="N214" s="202"/>
      <c r="O214" s="203"/>
    </row>
    <row r="215" spans="1:15" ht="20.100000000000001" customHeight="1" thickBot="1" x14ac:dyDescent="0.35">
      <c r="A215" s="280"/>
      <c r="B215" s="281"/>
      <c r="C215" s="281"/>
      <c r="D215" s="281"/>
      <c r="E215" s="282"/>
      <c r="F215" s="265" t="s">
        <v>107</v>
      </c>
      <c r="G215" s="266"/>
      <c r="H215" s="266"/>
      <c r="I215" s="266"/>
      <c r="J215" s="266"/>
      <c r="K215" s="266"/>
      <c r="L215" s="210"/>
      <c r="M215" s="206"/>
      <c r="N215" s="206"/>
      <c r="O215" s="207"/>
    </row>
    <row r="216" spans="1:15" ht="24.95" customHeight="1" thickTop="1" thickBot="1" x14ac:dyDescent="0.3">
      <c r="A216" s="235" t="s">
        <v>105</v>
      </c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7"/>
      <c r="M216" s="237"/>
      <c r="N216" s="237"/>
      <c r="O216" s="212"/>
    </row>
    <row r="217" spans="1:15" ht="16.5" thickBot="1" x14ac:dyDescent="0.3">
      <c r="A217" s="18"/>
      <c r="B217" s="18"/>
      <c r="C217" s="5"/>
      <c r="D217" s="1"/>
      <c r="E217" s="1"/>
      <c r="F217" s="1"/>
      <c r="G217" s="12"/>
      <c r="H217" s="12"/>
      <c r="I217" s="12"/>
      <c r="J217" s="12"/>
      <c r="K217" s="12"/>
      <c r="L217" s="12"/>
      <c r="M217" s="12"/>
      <c r="N217" s="12"/>
    </row>
    <row r="218" spans="1:15" ht="19.5" customHeight="1" thickBot="1" x14ac:dyDescent="0.3">
      <c r="A218" s="242" t="s">
        <v>108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4"/>
    </row>
    <row r="219" spans="1:15" ht="66.75" customHeight="1" thickBot="1" x14ac:dyDescent="0.3">
      <c r="A219" s="245" t="s">
        <v>137</v>
      </c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7"/>
    </row>
    <row r="220" spans="1:15" ht="20.100000000000001" customHeight="1" thickBot="1" x14ac:dyDescent="0.3">
      <c r="A220" s="257"/>
      <c r="B220" s="258"/>
      <c r="C220" s="258"/>
      <c r="D220" s="258"/>
      <c r="E220" s="258"/>
      <c r="F220" s="232"/>
      <c r="G220" s="233"/>
      <c r="H220" s="233"/>
      <c r="I220" s="233"/>
      <c r="J220" s="233"/>
      <c r="K220" s="234"/>
      <c r="L220" s="111" t="s">
        <v>51</v>
      </c>
      <c r="M220" s="111" t="s">
        <v>52</v>
      </c>
      <c r="N220" s="111" t="s">
        <v>53</v>
      </c>
      <c r="O220" s="111" t="s">
        <v>54</v>
      </c>
    </row>
    <row r="221" spans="1:15" ht="20.100000000000001" customHeight="1" thickTop="1" x14ac:dyDescent="0.3">
      <c r="A221" s="259"/>
      <c r="B221" s="260"/>
      <c r="C221" s="260"/>
      <c r="D221" s="260"/>
      <c r="E221" s="260"/>
      <c r="F221" s="248" t="s">
        <v>109</v>
      </c>
      <c r="G221" s="249"/>
      <c r="H221" s="249"/>
      <c r="I221" s="249"/>
      <c r="J221" s="249"/>
      <c r="K221" s="249"/>
      <c r="L221" s="213"/>
      <c r="M221" s="199"/>
      <c r="N221" s="199"/>
      <c r="O221" s="200"/>
    </row>
    <row r="222" spans="1:15" ht="20.100000000000001" customHeight="1" x14ac:dyDescent="0.3">
      <c r="A222" s="259"/>
      <c r="B222" s="260"/>
      <c r="C222" s="260"/>
      <c r="D222" s="260"/>
      <c r="E222" s="260"/>
      <c r="F222" s="250" t="s">
        <v>110</v>
      </c>
      <c r="G222" s="251"/>
      <c r="H222" s="251"/>
      <c r="I222" s="251"/>
      <c r="J222" s="251"/>
      <c r="K222" s="251"/>
      <c r="L222" s="214"/>
      <c r="M222" s="202"/>
      <c r="N222" s="202"/>
      <c r="O222" s="203"/>
    </row>
    <row r="223" spans="1:15" ht="20.100000000000001" customHeight="1" x14ac:dyDescent="0.3">
      <c r="A223" s="259"/>
      <c r="B223" s="260"/>
      <c r="C223" s="260"/>
      <c r="D223" s="260"/>
      <c r="E223" s="260"/>
      <c r="F223" s="250" t="s">
        <v>111</v>
      </c>
      <c r="G223" s="251"/>
      <c r="H223" s="251"/>
      <c r="I223" s="251"/>
      <c r="J223" s="251"/>
      <c r="K223" s="251"/>
      <c r="L223" s="214"/>
      <c r="M223" s="202"/>
      <c r="N223" s="202"/>
      <c r="O223" s="203"/>
    </row>
    <row r="224" spans="1:15" ht="20.100000000000001" customHeight="1" thickBot="1" x14ac:dyDescent="0.35">
      <c r="A224" s="261"/>
      <c r="B224" s="262"/>
      <c r="C224" s="262"/>
      <c r="D224" s="262"/>
      <c r="E224" s="262"/>
      <c r="F224" s="252" t="s">
        <v>112</v>
      </c>
      <c r="G224" s="253"/>
      <c r="H224" s="253"/>
      <c r="I224" s="253"/>
      <c r="J224" s="253"/>
      <c r="K224" s="253"/>
      <c r="L224" s="215"/>
      <c r="M224" s="206"/>
      <c r="N224" s="206"/>
      <c r="O224" s="207"/>
    </row>
    <row r="225" spans="1:15" ht="24.95" customHeight="1" thickTop="1" thickBot="1" x14ac:dyDescent="0.3">
      <c r="A225" s="235" t="s">
        <v>134</v>
      </c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7"/>
      <c r="M225" s="237"/>
      <c r="N225" s="237"/>
      <c r="O225" s="212"/>
    </row>
    <row r="226" spans="1:15" ht="15.75" thickBot="1" x14ac:dyDescent="0.3">
      <c r="A226" s="9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3"/>
    </row>
    <row r="227" spans="1:15" s="129" customFormat="1" ht="30" customHeight="1" thickBot="1" x14ac:dyDescent="0.35">
      <c r="A227" s="127"/>
      <c r="B227" s="128"/>
      <c r="C227" s="238"/>
      <c r="D227" s="238"/>
      <c r="E227" s="238"/>
      <c r="F227" s="238"/>
      <c r="G227" s="128"/>
      <c r="H227" s="254" t="s">
        <v>113</v>
      </c>
      <c r="I227" s="255"/>
      <c r="J227" s="255"/>
      <c r="K227" s="255"/>
      <c r="L227" s="255"/>
      <c r="M227" s="255"/>
      <c r="N227" s="256"/>
      <c r="O227" s="197" t="str">
        <f>IF(O201="","",O201+O216+O225)</f>
        <v/>
      </c>
    </row>
    <row r="228" spans="1:15" ht="15.75" customHeight="1" thickBot="1" x14ac:dyDescent="0.3">
      <c r="A228" s="14"/>
      <c r="B228" s="15"/>
      <c r="C228" s="15"/>
      <c r="D228" s="15"/>
      <c r="E228" s="85"/>
      <c r="F228" s="15"/>
      <c r="G228" s="15"/>
      <c r="H228" s="15"/>
      <c r="I228" s="15"/>
      <c r="J228" s="15"/>
      <c r="K228" s="15"/>
      <c r="L228" s="15"/>
      <c r="M228" s="15"/>
      <c r="N228" s="15"/>
      <c r="O228" s="16"/>
    </row>
    <row r="229" spans="1:15" ht="15.75" customHeight="1" thickBot="1" x14ac:dyDescent="0.3"/>
    <row r="230" spans="1:15" ht="18" x14ac:dyDescent="0.25">
      <c r="A230" s="124" t="s">
        <v>65</v>
      </c>
      <c r="B230" s="12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</row>
    <row r="231" spans="1:15" ht="15.75" customHeight="1" x14ac:dyDescent="0.2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1:15" ht="15.75" customHeight="1" x14ac:dyDescent="0.2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1:15" ht="15.75" customHeight="1" x14ac:dyDescent="0.2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1:15" ht="15.75" customHeight="1" x14ac:dyDescent="0.2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1:15" ht="15.75" customHeight="1" x14ac:dyDescent="0.2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1:15" ht="15.75" customHeight="1" x14ac:dyDescent="0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1:15" ht="15.75" customHeight="1" x14ac:dyDescent="0.2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1:15" x14ac:dyDescent="0.2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1:15" x14ac:dyDescent="0.2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1:15" x14ac:dyDescent="0.2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1:15" x14ac:dyDescent="0.2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1:15" ht="15.75" thickBot="1" x14ac:dyDescent="0.3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</row>
    <row r="243" spans="1:15" ht="15.75" thickBot="1" x14ac:dyDescent="0.3">
      <c r="A243" s="12"/>
      <c r="B243" s="12"/>
      <c r="C243" s="12"/>
      <c r="D243" s="12"/>
      <c r="E243" s="12"/>
      <c r="F243" s="12"/>
      <c r="G243" s="12"/>
    </row>
    <row r="244" spans="1:15" ht="19.5" customHeight="1" thickBot="1" x14ac:dyDescent="0.3">
      <c r="A244" s="239" t="s">
        <v>46</v>
      </c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1"/>
    </row>
    <row r="245" spans="1:15" s="126" customFormat="1" ht="19.5" thickBot="1" x14ac:dyDescent="0.35">
      <c r="A245" s="232" t="s">
        <v>163</v>
      </c>
      <c r="B245" s="233"/>
      <c r="C245" s="233"/>
      <c r="D245" s="233"/>
      <c r="E245" s="233"/>
      <c r="F245" s="234"/>
      <c r="G245" s="232" t="s">
        <v>164</v>
      </c>
      <c r="H245" s="233"/>
      <c r="I245" s="233"/>
      <c r="J245" s="233"/>
      <c r="K245" s="233"/>
      <c r="L245" s="233"/>
      <c r="M245" s="233"/>
      <c r="N245" s="233"/>
      <c r="O245" s="234"/>
    </row>
    <row r="246" spans="1:15" x14ac:dyDescent="0.25">
      <c r="A246" s="89"/>
      <c r="B246" s="21"/>
      <c r="C246" s="21"/>
      <c r="D246" s="21"/>
      <c r="E246" s="21"/>
      <c r="F246" s="27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1:15" x14ac:dyDescent="0.25">
      <c r="A247" s="26"/>
      <c r="B247" s="22"/>
      <c r="C247" s="22"/>
      <c r="D247" s="22"/>
      <c r="E247" s="22"/>
      <c r="F247" s="28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1:15" x14ac:dyDescent="0.25">
      <c r="A248" s="26"/>
      <c r="B248" s="22"/>
      <c r="C248" s="22"/>
      <c r="D248" s="22"/>
      <c r="E248" s="22"/>
      <c r="F248" s="28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1:15" x14ac:dyDescent="0.25">
      <c r="A249" s="11"/>
      <c r="B249" s="12"/>
      <c r="C249" s="12"/>
      <c r="D249" s="12"/>
      <c r="E249" s="19"/>
      <c r="F249" s="13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1:15" x14ac:dyDescent="0.25">
      <c r="A250" s="11"/>
      <c r="B250" s="12"/>
      <c r="C250" s="12"/>
      <c r="D250" s="12"/>
      <c r="E250" s="19"/>
      <c r="F250" s="13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1:15" x14ac:dyDescent="0.25">
      <c r="A251" s="11"/>
      <c r="B251" s="12"/>
      <c r="C251" s="12"/>
      <c r="D251" s="12"/>
      <c r="E251" s="19"/>
      <c r="F251" s="13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1:15" ht="15.75" thickBot="1" x14ac:dyDescent="0.3">
      <c r="A252" s="14"/>
      <c r="B252" s="15"/>
      <c r="C252" s="15"/>
      <c r="D252" s="15"/>
      <c r="E252" s="85"/>
      <c r="F252" s="16"/>
      <c r="G252" s="15"/>
      <c r="H252" s="15"/>
      <c r="I252" s="15"/>
      <c r="J252" s="15"/>
      <c r="K252" s="15"/>
      <c r="L252" s="15"/>
      <c r="M252" s="15"/>
      <c r="N252" s="15"/>
      <c r="O252" s="16"/>
    </row>
  </sheetData>
  <mergeCells count="209">
    <mergeCell ref="A225:N225"/>
    <mergeCell ref="C227:F227"/>
    <mergeCell ref="H227:N227"/>
    <mergeCell ref="A244:O244"/>
    <mergeCell ref="A245:F245"/>
    <mergeCell ref="G245:O245"/>
    <mergeCell ref="A218:O218"/>
    <mergeCell ref="A219:O219"/>
    <mergeCell ref="A220:E224"/>
    <mergeCell ref="F220:K220"/>
    <mergeCell ref="F221:K221"/>
    <mergeCell ref="F222:K222"/>
    <mergeCell ref="F223:K223"/>
    <mergeCell ref="F224:K224"/>
    <mergeCell ref="F211:K211"/>
    <mergeCell ref="F212:K212"/>
    <mergeCell ref="F213:K213"/>
    <mergeCell ref="F214:K214"/>
    <mergeCell ref="F215:K215"/>
    <mergeCell ref="A216:N216"/>
    <mergeCell ref="A201:N201"/>
    <mergeCell ref="A203:O203"/>
    <mergeCell ref="A204:O204"/>
    <mergeCell ref="A205:E215"/>
    <mergeCell ref="F205:K205"/>
    <mergeCell ref="F206:K206"/>
    <mergeCell ref="F207:K207"/>
    <mergeCell ref="F208:K208"/>
    <mergeCell ref="F209:K209"/>
    <mergeCell ref="F210:K210"/>
    <mergeCell ref="A194:O194"/>
    <mergeCell ref="A195:O195"/>
    <mergeCell ref="A196:E200"/>
    <mergeCell ref="F196:K196"/>
    <mergeCell ref="F197:K197"/>
    <mergeCell ref="F198:K198"/>
    <mergeCell ref="F199:K199"/>
    <mergeCell ref="F200:K200"/>
    <mergeCell ref="A189:D190"/>
    <mergeCell ref="E189:K190"/>
    <mergeCell ref="L189:M190"/>
    <mergeCell ref="N189:O190"/>
    <mergeCell ref="A191:D192"/>
    <mergeCell ref="E191:K192"/>
    <mergeCell ref="L191:M192"/>
    <mergeCell ref="N191:O192"/>
    <mergeCell ref="A161:N161"/>
    <mergeCell ref="H163:N164"/>
    <mergeCell ref="O163:O164"/>
    <mergeCell ref="A178:O178"/>
    <mergeCell ref="A179:F179"/>
    <mergeCell ref="G179:O179"/>
    <mergeCell ref="A155:N155"/>
    <mergeCell ref="A157:O157"/>
    <mergeCell ref="A158:O158"/>
    <mergeCell ref="F159:K159"/>
    <mergeCell ref="C160:E160"/>
    <mergeCell ref="F160:K160"/>
    <mergeCell ref="A149:N149"/>
    <mergeCell ref="A151:O151"/>
    <mergeCell ref="A152:O152"/>
    <mergeCell ref="F153:K153"/>
    <mergeCell ref="C154:E154"/>
    <mergeCell ref="F154:K154"/>
    <mergeCell ref="A143:O143"/>
    <mergeCell ref="A144:O144"/>
    <mergeCell ref="F145:K145"/>
    <mergeCell ref="A146:A148"/>
    <mergeCell ref="C146:E148"/>
    <mergeCell ref="F146:K148"/>
    <mergeCell ref="L146:L148"/>
    <mergeCell ref="M146:M148"/>
    <mergeCell ref="N146:N148"/>
    <mergeCell ref="O146:O148"/>
    <mergeCell ref="A137:D138"/>
    <mergeCell ref="E137:K138"/>
    <mergeCell ref="L137:M138"/>
    <mergeCell ref="N137:O138"/>
    <mergeCell ref="A139:D140"/>
    <mergeCell ref="E139:K140"/>
    <mergeCell ref="L139:M140"/>
    <mergeCell ref="N139:O140"/>
    <mergeCell ref="D126:H126"/>
    <mergeCell ref="J126:J127"/>
    <mergeCell ref="J128:K129"/>
    <mergeCell ref="L128:L129"/>
    <mergeCell ref="D131:H131"/>
    <mergeCell ref="J131:K132"/>
    <mergeCell ref="L131:L132"/>
    <mergeCell ref="A115:N115"/>
    <mergeCell ref="A118:O118"/>
    <mergeCell ref="A119:O119"/>
    <mergeCell ref="D121:H121"/>
    <mergeCell ref="J122:J123"/>
    <mergeCell ref="J124:J125"/>
    <mergeCell ref="A112:A114"/>
    <mergeCell ref="B112:B114"/>
    <mergeCell ref="D112:E112"/>
    <mergeCell ref="F112:K114"/>
    <mergeCell ref="L112:N114"/>
    <mergeCell ref="O112:O114"/>
    <mergeCell ref="D113:E113"/>
    <mergeCell ref="D114:E114"/>
    <mergeCell ref="A109:A111"/>
    <mergeCell ref="B109:B111"/>
    <mergeCell ref="D109:E109"/>
    <mergeCell ref="F109:K111"/>
    <mergeCell ref="O109:O111"/>
    <mergeCell ref="D110:E110"/>
    <mergeCell ref="D111:E111"/>
    <mergeCell ref="O105:O106"/>
    <mergeCell ref="D106:E106"/>
    <mergeCell ref="A107:A108"/>
    <mergeCell ref="B107:B108"/>
    <mergeCell ref="D107:E107"/>
    <mergeCell ref="F107:K108"/>
    <mergeCell ref="O107:O108"/>
    <mergeCell ref="D108:E108"/>
    <mergeCell ref="D102:E102"/>
    <mergeCell ref="D103:E103"/>
    <mergeCell ref="D104:E104"/>
    <mergeCell ref="F104:K104"/>
    <mergeCell ref="A105:A106"/>
    <mergeCell ref="B105:B106"/>
    <mergeCell ref="D105:E105"/>
    <mergeCell ref="F105:K106"/>
    <mergeCell ref="O97:O99"/>
    <mergeCell ref="D98:E98"/>
    <mergeCell ref="D99:E99"/>
    <mergeCell ref="D100:E100"/>
    <mergeCell ref="F100:K100"/>
    <mergeCell ref="A101:A103"/>
    <mergeCell ref="B101:B103"/>
    <mergeCell ref="D101:E101"/>
    <mergeCell ref="F101:K103"/>
    <mergeCell ref="O101:O103"/>
    <mergeCell ref="D95:E96"/>
    <mergeCell ref="F95:K95"/>
    <mergeCell ref="F96:K96"/>
    <mergeCell ref="A97:A99"/>
    <mergeCell ref="B97:B99"/>
    <mergeCell ref="D97:E97"/>
    <mergeCell ref="F97:K99"/>
    <mergeCell ref="M91:M93"/>
    <mergeCell ref="N91:N93"/>
    <mergeCell ref="O91:O93"/>
    <mergeCell ref="F92:K92"/>
    <mergeCell ref="F93:K93"/>
    <mergeCell ref="A94:A96"/>
    <mergeCell ref="B94:B96"/>
    <mergeCell ref="D94:E94"/>
    <mergeCell ref="F94:K94"/>
    <mergeCell ref="O94:O96"/>
    <mergeCell ref="A88:N88"/>
    <mergeCell ref="A89:O89"/>
    <mergeCell ref="D90:E90"/>
    <mergeCell ref="F90:K90"/>
    <mergeCell ref="A91:A93"/>
    <mergeCell ref="B91:B93"/>
    <mergeCell ref="C91:C93"/>
    <mergeCell ref="D91:E93"/>
    <mergeCell ref="F91:K91"/>
    <mergeCell ref="L91:L93"/>
    <mergeCell ref="O81:O85"/>
    <mergeCell ref="F82:K82"/>
    <mergeCell ref="F83:K83"/>
    <mergeCell ref="F84:K84"/>
    <mergeCell ref="F85:K85"/>
    <mergeCell ref="A86:N86"/>
    <mergeCell ref="A78:O78"/>
    <mergeCell ref="A79:O79"/>
    <mergeCell ref="F80:J80"/>
    <mergeCell ref="A81:A85"/>
    <mergeCell ref="B81:B85"/>
    <mergeCell ref="C81:E85"/>
    <mergeCell ref="F81:K81"/>
    <mergeCell ref="L81:L85"/>
    <mergeCell ref="M81:M85"/>
    <mergeCell ref="N81:N85"/>
    <mergeCell ref="A51:O51"/>
    <mergeCell ref="A72:D73"/>
    <mergeCell ref="E72:K73"/>
    <mergeCell ref="L72:M73"/>
    <mergeCell ref="N72:O73"/>
    <mergeCell ref="A74:D75"/>
    <mergeCell ref="E74:K75"/>
    <mergeCell ref="L74:M75"/>
    <mergeCell ref="N74:O75"/>
    <mergeCell ref="E32:H32"/>
    <mergeCell ref="J32:K32"/>
    <mergeCell ref="E34:H34"/>
    <mergeCell ref="J34:K34"/>
    <mergeCell ref="A41:J41"/>
    <mergeCell ref="K41:O41"/>
    <mergeCell ref="E9:K9"/>
    <mergeCell ref="A13:O13"/>
    <mergeCell ref="E21:H21"/>
    <mergeCell ref="J21:K21"/>
    <mergeCell ref="A24:O24"/>
    <mergeCell ref="E30:H30"/>
    <mergeCell ref="J30:K30"/>
    <mergeCell ref="A1:D2"/>
    <mergeCell ref="E1:K2"/>
    <mergeCell ref="L1:M2"/>
    <mergeCell ref="N1:O2"/>
    <mergeCell ref="A3:D5"/>
    <mergeCell ref="E3:K5"/>
    <mergeCell ref="L3:M5"/>
    <mergeCell ref="N3:O5"/>
  </mergeCells>
  <dataValidations count="9">
    <dataValidation type="decimal" allowBlank="1" showInputMessage="1" showErrorMessage="1" error="Valeur comprise entre 0 &amp; 20 !" sqref="O161">
      <formula1>0</formula1>
      <formula2>20</formula2>
    </dataValidation>
    <dataValidation type="whole" allowBlank="1" showInputMessage="1" showErrorMessage="1" prompt="Valeur comprise entre 0 et 5." sqref="L122:L127">
      <formula1>0</formula1>
      <formula2>5</formula2>
    </dataValidation>
    <dataValidation type="decimal" allowBlank="1" showInputMessage="1" showErrorMessage="1" error="Valeur comprise entre 0 &amp; 30 !" sqref="O225">
      <formula1>0</formula1>
      <formula2>30</formula2>
    </dataValidation>
    <dataValidation type="decimal" allowBlank="1" showInputMessage="1" showErrorMessage="1" error="Valeur comprise entre 0 &amp; 30 !" prompt="Valeur comprise entre 0 et 40." sqref="O216">
      <formula1>0</formula1>
      <formula2>40</formula2>
    </dataValidation>
    <dataValidation type="decimal" allowBlank="1" showInputMessage="1" showErrorMessage="1" error="Valeur comprise entre 0 &amp; 10 !" sqref="O201">
      <formula1>0</formula1>
      <formula2>10</formula2>
    </dataValidation>
    <dataValidation type="decimal" allowBlank="1" showInputMessage="1" showErrorMessage="1" error="Valeur comprise entre 0 et 20." sqref="L160:N160 L81:N85 L146:N148 L154:N154">
      <formula1>0</formula1>
      <formula2>20</formula2>
    </dataValidation>
    <dataValidation type="decimal" allowBlank="1" showInputMessage="1" showErrorMessage="1" error="Valeur comprise entre 0 et 15." sqref="L112">
      <formula1>0</formula1>
      <formula2>15</formula2>
    </dataValidation>
    <dataValidation type="decimal" allowBlank="1" showInputMessage="1" showErrorMessage="1" error="Valeur comprise entre 0 et 20 !" sqref="L91:N111 O146:O148">
      <formula1>0</formula1>
      <formula2>20</formula2>
    </dataValidation>
    <dataValidation type="decimal" allowBlank="1" showInputMessage="1" showErrorMessage="1" error="Valeur comprise entre 0 &amp; 15 !" sqref="O149 O155">
      <formula1>0</formula1>
      <formula2>15</formula2>
    </dataValidation>
  </dataValidations>
  <pageMargins left="0.7" right="0.7" top="0.75" bottom="0.75" header="0.3" footer="0.3"/>
  <pageSetup paperSize="9" scale="50" fitToHeight="0" orientation="portrait" horizontalDpi="360" verticalDpi="360" r:id="rId1"/>
  <rowBreaks count="3" manualBreakCount="3">
    <brk id="69" max="16383" man="1"/>
    <brk id="135" max="16383" man="1"/>
    <brk id="18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zoomScaleNormal="100" workbookViewId="0">
      <selection activeCell="J182" sqref="J182"/>
    </sheetView>
  </sheetViews>
  <sheetFormatPr baseColWidth="10" defaultRowHeight="15" x14ac:dyDescent="0.25"/>
  <cols>
    <col min="1" max="1" width="14.5703125" customWidth="1"/>
    <col min="2" max="2" width="7.85546875" customWidth="1"/>
    <col min="3" max="3" width="13.5703125" customWidth="1"/>
    <col min="4" max="4" width="11.42578125" customWidth="1"/>
    <col min="5" max="5" width="11.42578125" style="7" customWidth="1"/>
    <col min="6" max="9" width="11.42578125" customWidth="1"/>
    <col min="15" max="15" width="11.85546875" bestFit="1" customWidth="1"/>
  </cols>
  <sheetData>
    <row r="1" spans="1:15" ht="15" customHeight="1" x14ac:dyDescent="0.25">
      <c r="A1" s="490" t="s">
        <v>58</v>
      </c>
      <c r="B1" s="491"/>
      <c r="C1" s="491"/>
      <c r="D1" s="492"/>
      <c r="E1" s="496" t="s">
        <v>115</v>
      </c>
      <c r="F1" s="497"/>
      <c r="G1" s="497"/>
      <c r="H1" s="497"/>
      <c r="I1" s="497"/>
      <c r="J1" s="497"/>
      <c r="K1" s="498"/>
      <c r="L1" s="490" t="s">
        <v>20</v>
      </c>
      <c r="M1" s="502"/>
      <c r="N1" s="490" t="s">
        <v>21</v>
      </c>
      <c r="O1" s="505"/>
    </row>
    <row r="2" spans="1:15" ht="32.25" customHeight="1" thickBot="1" x14ac:dyDescent="0.3">
      <c r="A2" s="493"/>
      <c r="B2" s="494"/>
      <c r="C2" s="494"/>
      <c r="D2" s="495"/>
      <c r="E2" s="499"/>
      <c r="F2" s="500"/>
      <c r="G2" s="500"/>
      <c r="H2" s="500"/>
      <c r="I2" s="500"/>
      <c r="J2" s="500"/>
      <c r="K2" s="501"/>
      <c r="L2" s="503"/>
      <c r="M2" s="504"/>
      <c r="N2" s="503"/>
      <c r="O2" s="506"/>
    </row>
    <row r="3" spans="1:15" ht="15" customHeight="1" x14ac:dyDescent="0.25">
      <c r="A3" s="305"/>
      <c r="B3" s="306"/>
      <c r="C3" s="306"/>
      <c r="D3" s="307"/>
      <c r="E3" s="294" t="s">
        <v>172</v>
      </c>
      <c r="F3" s="295"/>
      <c r="G3" s="295"/>
      <c r="H3" s="295"/>
      <c r="I3" s="295"/>
      <c r="J3" s="295"/>
      <c r="K3" s="296"/>
      <c r="L3" s="294"/>
      <c r="M3" s="300"/>
      <c r="N3" s="311"/>
      <c r="O3" s="312"/>
    </row>
    <row r="4" spans="1:15" ht="15" customHeight="1" x14ac:dyDescent="0.25">
      <c r="A4" s="507"/>
      <c r="B4" s="508"/>
      <c r="C4" s="508"/>
      <c r="D4" s="509"/>
      <c r="E4" s="510"/>
      <c r="F4" s="511"/>
      <c r="G4" s="511"/>
      <c r="H4" s="511"/>
      <c r="I4" s="511"/>
      <c r="J4" s="511"/>
      <c r="K4" s="512"/>
      <c r="L4" s="510"/>
      <c r="M4" s="513"/>
      <c r="N4" s="311"/>
      <c r="O4" s="312"/>
    </row>
    <row r="5" spans="1:15" ht="9.75" customHeight="1" thickBot="1" x14ac:dyDescent="0.3">
      <c r="A5" s="308"/>
      <c r="B5" s="309"/>
      <c r="C5" s="309"/>
      <c r="D5" s="310"/>
      <c r="E5" s="297"/>
      <c r="F5" s="298"/>
      <c r="G5" s="298"/>
      <c r="H5" s="298"/>
      <c r="I5" s="298"/>
      <c r="J5" s="298"/>
      <c r="K5" s="299"/>
      <c r="L5" s="301"/>
      <c r="M5" s="302"/>
      <c r="N5" s="313"/>
      <c r="O5" s="304"/>
    </row>
    <row r="6" spans="1:15" ht="14.25" customHeight="1" x14ac:dyDescent="0.25">
      <c r="A6" s="2"/>
      <c r="B6" s="2"/>
      <c r="C6" s="2"/>
      <c r="D6" s="2"/>
      <c r="E6" s="41"/>
      <c r="F6" s="41"/>
      <c r="G6" s="41"/>
      <c r="H6" s="41"/>
      <c r="I6" s="41"/>
      <c r="J6" s="41"/>
      <c r="K6" s="41"/>
      <c r="L6" s="84"/>
      <c r="M6" s="84"/>
      <c r="N6" s="20"/>
      <c r="O6" s="20"/>
    </row>
    <row r="7" spans="1:15" ht="14.25" customHeight="1" x14ac:dyDescent="0.25">
      <c r="A7" s="2"/>
      <c r="B7" s="2"/>
      <c r="C7" s="2"/>
      <c r="D7" s="2"/>
      <c r="E7" s="41"/>
      <c r="F7" s="41"/>
      <c r="G7" s="41"/>
      <c r="H7" s="41"/>
      <c r="I7" s="41"/>
      <c r="J7" s="41"/>
      <c r="K7" s="41"/>
      <c r="L7" s="84"/>
      <c r="M7" s="84"/>
      <c r="N7" s="20"/>
      <c r="O7" s="20"/>
    </row>
    <row r="8" spans="1:15" ht="14.25" customHeight="1" thickBot="1" x14ac:dyDescent="0.3">
      <c r="A8" s="2"/>
      <c r="B8" s="2"/>
      <c r="C8" s="2"/>
      <c r="D8" s="2"/>
      <c r="E8" s="41"/>
      <c r="F8" s="41"/>
      <c r="G8" s="41"/>
      <c r="H8" s="41"/>
      <c r="I8" s="41"/>
      <c r="J8" s="41"/>
      <c r="K8" s="41"/>
      <c r="L8" s="84"/>
      <c r="M8" s="84"/>
      <c r="N8" s="20"/>
      <c r="O8" s="20"/>
    </row>
    <row r="9" spans="1:15" ht="30.75" customHeight="1" thickBot="1" x14ac:dyDescent="0.3">
      <c r="A9" s="2"/>
      <c r="B9" s="2"/>
      <c r="C9" s="2"/>
      <c r="D9" s="2"/>
      <c r="E9" s="477" t="s">
        <v>90</v>
      </c>
      <c r="F9" s="478"/>
      <c r="G9" s="478"/>
      <c r="H9" s="478"/>
      <c r="I9" s="478"/>
      <c r="J9" s="478"/>
      <c r="K9" s="479"/>
      <c r="L9" s="84"/>
      <c r="M9" s="84"/>
      <c r="N9" s="20"/>
      <c r="O9" s="20"/>
    </row>
    <row r="10" spans="1:15" ht="14.25" customHeight="1" x14ac:dyDescent="0.25">
      <c r="A10" s="2"/>
      <c r="B10" s="2"/>
      <c r="C10" s="2"/>
      <c r="D10" s="2"/>
      <c r="E10" s="41"/>
      <c r="F10" s="41"/>
      <c r="G10" s="41"/>
      <c r="H10" s="41"/>
      <c r="I10" s="41"/>
      <c r="J10" s="41"/>
      <c r="K10" s="41"/>
      <c r="L10" s="84"/>
      <c r="M10" s="84"/>
      <c r="N10" s="20"/>
      <c r="O10" s="20"/>
    </row>
    <row r="11" spans="1:15" ht="14.25" customHeight="1" x14ac:dyDescent="0.25">
      <c r="A11" s="2"/>
      <c r="B11" s="2"/>
      <c r="C11" s="2"/>
      <c r="D11" s="2"/>
      <c r="E11" s="41"/>
      <c r="F11" s="41"/>
      <c r="G11" s="41"/>
      <c r="H11" s="41"/>
      <c r="I11" s="41"/>
      <c r="J11" s="41"/>
      <c r="K11" s="41"/>
      <c r="L11" s="84"/>
      <c r="M11" s="84"/>
      <c r="N11" s="20"/>
      <c r="O11" s="20"/>
    </row>
    <row r="12" spans="1:15" ht="14.25" customHeight="1" thickBot="1" x14ac:dyDescent="0.3">
      <c r="A12" s="2"/>
      <c r="B12" s="2"/>
      <c r="C12" s="2"/>
      <c r="D12" s="2"/>
      <c r="E12" s="17"/>
      <c r="F12" s="17"/>
      <c r="G12" s="17"/>
      <c r="H12" s="17"/>
      <c r="I12" s="17"/>
      <c r="J12" s="17"/>
      <c r="K12" s="17"/>
      <c r="L12" s="17"/>
      <c r="M12" s="63"/>
      <c r="N12" s="64"/>
      <c r="O12" s="64"/>
    </row>
    <row r="13" spans="1:15" ht="21.75" customHeight="1" thickBot="1" x14ac:dyDescent="0.3">
      <c r="A13" s="480" t="s">
        <v>66</v>
      </c>
      <c r="B13" s="481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3"/>
    </row>
    <row r="14" spans="1:15" ht="20.100000000000001" customHeight="1" x14ac:dyDescent="0.25">
      <c r="A14" s="120"/>
      <c r="B14" s="12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5" ht="21.95" customHeight="1" x14ac:dyDescent="0.25">
      <c r="A15" s="58"/>
      <c r="B15" s="23"/>
      <c r="C15" s="80"/>
      <c r="D15" s="80"/>
      <c r="E15" s="151" t="s">
        <v>67</v>
      </c>
      <c r="F15" s="151"/>
      <c r="G15" s="152"/>
      <c r="H15" s="231"/>
      <c r="I15" s="231"/>
      <c r="J15" s="153" t="str">
        <f>IF(O86="","",O86)</f>
        <v/>
      </c>
      <c r="K15" s="154" t="s">
        <v>68</v>
      </c>
      <c r="L15" s="1"/>
      <c r="M15" s="144"/>
      <c r="N15" s="64"/>
      <c r="O15" s="73"/>
    </row>
    <row r="16" spans="1:15" ht="21.95" customHeight="1" x14ac:dyDescent="0.25">
      <c r="A16" s="58"/>
      <c r="B16" s="23"/>
      <c r="C16" s="80"/>
      <c r="D16" s="80"/>
      <c r="E16" s="151" t="s">
        <v>69</v>
      </c>
      <c r="F16" s="151"/>
      <c r="G16" s="152"/>
      <c r="H16" s="231"/>
      <c r="I16" s="231"/>
      <c r="J16" s="153" t="str">
        <f>IF(O115="","",O115)</f>
        <v/>
      </c>
      <c r="K16" s="154" t="s">
        <v>70</v>
      </c>
      <c r="L16" s="1"/>
      <c r="M16" s="63"/>
      <c r="N16" s="64"/>
      <c r="O16" s="73"/>
    </row>
    <row r="17" spans="1:15" ht="21.95" customHeight="1" x14ac:dyDescent="0.25">
      <c r="A17" s="58"/>
      <c r="B17" s="23"/>
      <c r="C17" s="80"/>
      <c r="D17" s="80"/>
      <c r="E17" s="151" t="s">
        <v>71</v>
      </c>
      <c r="F17" s="151"/>
      <c r="G17" s="151"/>
      <c r="H17" s="231"/>
      <c r="I17" s="231"/>
      <c r="J17" s="153" t="str">
        <f>IF(O149="","",O149)</f>
        <v/>
      </c>
      <c r="K17" s="154" t="s">
        <v>72</v>
      </c>
      <c r="L17" s="1"/>
      <c r="M17" s="63"/>
      <c r="N17" s="64"/>
      <c r="O17" s="73"/>
    </row>
    <row r="18" spans="1:15" ht="21.95" customHeight="1" x14ac:dyDescent="0.25">
      <c r="A18" s="58"/>
      <c r="B18" s="23"/>
      <c r="C18" s="80"/>
      <c r="D18" s="80"/>
      <c r="E18" s="151" t="s">
        <v>73</v>
      </c>
      <c r="F18" s="151"/>
      <c r="G18" s="152"/>
      <c r="H18" s="231"/>
      <c r="I18" s="231"/>
      <c r="J18" s="153" t="str">
        <f>IF(O155="","",O155)</f>
        <v/>
      </c>
      <c r="K18" s="154" t="s">
        <v>72</v>
      </c>
      <c r="L18" s="1"/>
      <c r="M18" s="63"/>
      <c r="N18" s="64"/>
      <c r="O18" s="73"/>
    </row>
    <row r="19" spans="1:15" ht="21.95" customHeight="1" x14ac:dyDescent="0.25">
      <c r="A19" s="58"/>
      <c r="B19" s="23"/>
      <c r="C19" s="80"/>
      <c r="D19" s="80"/>
      <c r="E19" s="151" t="s">
        <v>74</v>
      </c>
      <c r="F19" s="151"/>
      <c r="G19" s="152"/>
      <c r="H19" s="231"/>
      <c r="I19" s="231"/>
      <c r="J19" s="153" t="str">
        <f>IF(O161="","",O161)</f>
        <v/>
      </c>
      <c r="K19" s="154" t="s">
        <v>75</v>
      </c>
      <c r="L19" s="1"/>
      <c r="M19" s="63"/>
      <c r="N19" s="64"/>
      <c r="O19" s="73"/>
    </row>
    <row r="20" spans="1:15" ht="21.95" customHeight="1" thickBot="1" x14ac:dyDescent="0.3">
      <c r="A20" s="58"/>
      <c r="B20" s="23"/>
      <c r="C20" s="80"/>
      <c r="D20" s="80"/>
      <c r="E20" s="66"/>
      <c r="F20" s="66"/>
      <c r="G20" s="23"/>
      <c r="H20" s="68"/>
      <c r="I20" s="67"/>
      <c r="J20" s="47"/>
      <c r="K20" s="47"/>
      <c r="L20" s="47"/>
      <c r="O20" s="13"/>
    </row>
    <row r="21" spans="1:15" ht="21.95" customHeight="1" thickBot="1" x14ac:dyDescent="0.3">
      <c r="A21" s="58"/>
      <c r="B21" s="23"/>
      <c r="E21" s="472" t="s">
        <v>76</v>
      </c>
      <c r="F21" s="473"/>
      <c r="G21" s="473"/>
      <c r="H21" s="474"/>
      <c r="I21" s="1"/>
      <c r="J21" s="484" t="str">
        <f>IF(J15="","",SUM(J15:J19))</f>
        <v/>
      </c>
      <c r="K21" s="485"/>
      <c r="L21" s="17"/>
      <c r="M21" s="63"/>
      <c r="N21" s="64"/>
      <c r="O21" s="73"/>
    </row>
    <row r="22" spans="1:15" ht="21.95" customHeight="1" x14ac:dyDescent="0.25">
      <c r="A22" s="58"/>
      <c r="B22" s="23"/>
      <c r="E22" s="113"/>
      <c r="F22" s="113"/>
      <c r="G22" s="113"/>
      <c r="H22" s="113"/>
      <c r="I22" s="114"/>
      <c r="J22" s="115"/>
      <c r="K22" s="115"/>
      <c r="L22" s="17"/>
      <c r="M22" s="63"/>
      <c r="N22" s="64"/>
      <c r="O22" s="73"/>
    </row>
    <row r="23" spans="1:15" ht="20.100000000000001" customHeight="1" thickBot="1" x14ac:dyDescent="0.3">
      <c r="A23" s="58"/>
      <c r="B23" s="23"/>
      <c r="C23" s="3"/>
      <c r="D23" s="3"/>
      <c r="E23" s="3"/>
      <c r="F23" s="3"/>
      <c r="G23" s="80"/>
      <c r="H23" s="17"/>
      <c r="I23" s="17"/>
      <c r="J23" s="17"/>
      <c r="K23" s="17"/>
      <c r="L23" s="17"/>
      <c r="M23" s="63"/>
      <c r="N23" s="64"/>
      <c r="O23" s="73"/>
    </row>
    <row r="24" spans="1:15" ht="21.75" customHeight="1" thickBot="1" x14ac:dyDescent="0.3">
      <c r="A24" s="486" t="s">
        <v>77</v>
      </c>
      <c r="B24" s="487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9"/>
    </row>
    <row r="25" spans="1:15" ht="20.100000000000001" customHeight="1" x14ac:dyDescent="0.25">
      <c r="A25" s="122"/>
      <c r="B25" s="123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 ht="21.95" customHeight="1" x14ac:dyDescent="0.25">
      <c r="A26" s="58"/>
      <c r="B26" s="23"/>
      <c r="C26" s="1"/>
      <c r="D26" s="1"/>
      <c r="E26" s="151" t="s">
        <v>78</v>
      </c>
      <c r="F26" s="151"/>
      <c r="G26" s="151"/>
      <c r="H26" s="231"/>
      <c r="I26" s="231"/>
      <c r="J26" s="155" t="str">
        <f>IF(O201="","",O201)</f>
        <v/>
      </c>
      <c r="K26" s="154" t="s">
        <v>68</v>
      </c>
      <c r="L26" s="17"/>
      <c r="M26" s="63"/>
      <c r="N26" s="64"/>
      <c r="O26" s="73"/>
    </row>
    <row r="27" spans="1:15" ht="21.95" customHeight="1" x14ac:dyDescent="0.25">
      <c r="A27" s="58"/>
      <c r="B27" s="23"/>
      <c r="C27" s="1"/>
      <c r="D27" s="1"/>
      <c r="E27" s="151" t="s">
        <v>79</v>
      </c>
      <c r="F27" s="151"/>
      <c r="G27" s="151"/>
      <c r="H27" s="231"/>
      <c r="I27" s="231"/>
      <c r="J27" s="155" t="str">
        <f>IF(O216="","",O216)</f>
        <v/>
      </c>
      <c r="K27" s="154" t="s">
        <v>80</v>
      </c>
      <c r="L27" s="17"/>
      <c r="M27" s="63"/>
      <c r="N27" s="64"/>
      <c r="O27" s="73"/>
    </row>
    <row r="28" spans="1:15" ht="21.95" customHeight="1" x14ac:dyDescent="0.25">
      <c r="A28" s="58"/>
      <c r="B28" s="23"/>
      <c r="C28" s="1"/>
      <c r="D28" s="1"/>
      <c r="E28" s="151" t="s">
        <v>81</v>
      </c>
      <c r="F28" s="151"/>
      <c r="G28" s="151"/>
      <c r="H28" s="231"/>
      <c r="I28" s="231"/>
      <c r="J28" s="155" t="str">
        <f>IF(O225="","",O225)</f>
        <v/>
      </c>
      <c r="K28" s="154" t="s">
        <v>151</v>
      </c>
      <c r="L28" s="17"/>
      <c r="M28" s="63"/>
      <c r="N28" s="64"/>
      <c r="O28" s="73"/>
    </row>
    <row r="29" spans="1:15" ht="21.95" customHeight="1" thickBot="1" x14ac:dyDescent="0.3">
      <c r="A29" s="58"/>
      <c r="B29" s="23"/>
      <c r="C29" s="1"/>
      <c r="D29" s="1"/>
      <c r="E29" s="66"/>
      <c r="F29" s="66"/>
      <c r="G29" s="66"/>
      <c r="H29" s="68"/>
      <c r="I29" s="67"/>
      <c r="J29" s="17"/>
      <c r="K29" s="17"/>
      <c r="L29" s="17"/>
      <c r="M29" s="63"/>
      <c r="N29" s="64"/>
      <c r="O29" s="73"/>
    </row>
    <row r="30" spans="1:15" ht="21.95" customHeight="1" thickBot="1" x14ac:dyDescent="0.3">
      <c r="A30" s="58"/>
      <c r="B30" s="23"/>
      <c r="E30" s="472" t="s">
        <v>82</v>
      </c>
      <c r="F30" s="473"/>
      <c r="G30" s="473"/>
      <c r="H30" s="474"/>
      <c r="I30" s="3"/>
      <c r="J30" s="484" t="str">
        <f>IF(J26="","",SUM(J26:J28))</f>
        <v/>
      </c>
      <c r="K30" s="485"/>
      <c r="L30" s="47"/>
      <c r="O30" s="13"/>
    </row>
    <row r="31" spans="1:15" ht="39" customHeight="1" thickBot="1" x14ac:dyDescent="0.3">
      <c r="A31" s="58"/>
      <c r="B31" s="23"/>
      <c r="C31" s="18"/>
      <c r="D31" s="18"/>
      <c r="E31" s="18"/>
      <c r="F31" s="4"/>
      <c r="G31" s="4"/>
      <c r="H31" s="17"/>
      <c r="I31" s="17"/>
      <c r="J31" s="17"/>
      <c r="K31" s="17"/>
      <c r="L31" s="17"/>
      <c r="M31" s="63"/>
      <c r="N31" s="64"/>
      <c r="O31" s="73"/>
    </row>
    <row r="32" spans="1:15" ht="25.5" customHeight="1" thickBot="1" x14ac:dyDescent="0.3">
      <c r="A32" s="58"/>
      <c r="B32" s="23"/>
      <c r="E32" s="472" t="s">
        <v>83</v>
      </c>
      <c r="F32" s="473"/>
      <c r="G32" s="473"/>
      <c r="H32" s="474"/>
      <c r="I32" s="17"/>
      <c r="J32" s="484" t="str">
        <f>IF(J21="","",J21+J30)</f>
        <v/>
      </c>
      <c r="K32" s="485"/>
      <c r="L32" s="17"/>
      <c r="M32" s="63"/>
      <c r="N32" s="64"/>
      <c r="O32" s="73"/>
    </row>
    <row r="33" spans="1:15" ht="20.100000000000001" customHeight="1" thickBot="1" x14ac:dyDescent="0.3">
      <c r="A33" s="58"/>
      <c r="B33" s="23"/>
      <c r="C33" s="18"/>
      <c r="D33" s="18"/>
      <c r="E33" s="18"/>
      <c r="F33" s="4"/>
      <c r="G33" s="4"/>
      <c r="H33" s="17"/>
      <c r="I33" s="17"/>
      <c r="J33" s="17"/>
      <c r="K33" s="17"/>
      <c r="L33" s="17"/>
      <c r="M33" s="63"/>
      <c r="N33" s="64"/>
      <c r="O33" s="73"/>
    </row>
    <row r="34" spans="1:15" ht="33" customHeight="1" thickBot="1" x14ac:dyDescent="0.3">
      <c r="A34" s="58"/>
      <c r="B34" s="23"/>
      <c r="C34" s="12"/>
      <c r="D34" s="12"/>
      <c r="E34" s="472" t="s">
        <v>84</v>
      </c>
      <c r="F34" s="473"/>
      <c r="G34" s="473"/>
      <c r="H34" s="474"/>
      <c r="I34" s="17"/>
      <c r="J34" s="475" t="str">
        <f>IF(J30="","",CEILING(J32/15,0.5))</f>
        <v/>
      </c>
      <c r="K34" s="476"/>
      <c r="L34" s="17"/>
      <c r="N34" s="64"/>
      <c r="O34" s="73"/>
    </row>
    <row r="35" spans="1:15" ht="20.100000000000001" customHeight="1" x14ac:dyDescent="0.25">
      <c r="A35" s="58"/>
      <c r="B35" s="23"/>
      <c r="F35" s="87"/>
      <c r="G35" s="83"/>
      <c r="H35" s="83"/>
      <c r="I35" s="17"/>
      <c r="J35" s="17"/>
      <c r="K35" s="17"/>
      <c r="L35" s="17"/>
      <c r="M35" s="63"/>
      <c r="N35" s="64"/>
      <c r="O35" s="73"/>
    </row>
    <row r="36" spans="1:15" ht="20.100000000000001" customHeight="1" thickBot="1" x14ac:dyDescent="0.3">
      <c r="A36" s="59"/>
      <c r="B36" s="94"/>
      <c r="C36" s="81"/>
      <c r="D36" s="81"/>
      <c r="E36" s="81"/>
      <c r="F36" s="77"/>
      <c r="G36" s="77"/>
      <c r="H36" s="82"/>
      <c r="I36" s="105"/>
      <c r="J36" s="105"/>
      <c r="K36" s="105"/>
      <c r="L36" s="105"/>
      <c r="M36" s="76"/>
      <c r="N36" s="77"/>
      <c r="O36" s="78"/>
    </row>
    <row r="37" spans="1:15" ht="20.100000000000001" customHeight="1" x14ac:dyDescent="0.25">
      <c r="A37" s="23"/>
      <c r="B37" s="23"/>
      <c r="C37" s="70"/>
      <c r="D37" s="70"/>
      <c r="E37" s="70"/>
      <c r="F37" s="69"/>
      <c r="G37" s="69"/>
      <c r="H37" s="65"/>
      <c r="I37" s="17"/>
      <c r="J37" s="17"/>
      <c r="K37" s="17"/>
      <c r="L37" s="17"/>
      <c r="M37" s="63"/>
      <c r="N37" s="64"/>
      <c r="O37" s="64"/>
    </row>
    <row r="38" spans="1:15" ht="20.100000000000001" customHeight="1" x14ac:dyDescent="0.25">
      <c r="A38" s="23"/>
      <c r="B38" s="23"/>
      <c r="C38" s="70"/>
      <c r="D38" s="70"/>
      <c r="E38" s="70"/>
      <c r="F38" s="69"/>
      <c r="G38" s="69"/>
      <c r="H38" s="65"/>
      <c r="I38" s="17"/>
      <c r="J38" s="17"/>
      <c r="K38" s="17"/>
      <c r="L38" s="17"/>
      <c r="M38" s="63"/>
      <c r="N38" s="64"/>
      <c r="O38" s="64"/>
    </row>
    <row r="39" spans="1:15" ht="20.100000000000001" customHeight="1" x14ac:dyDescent="0.25">
      <c r="A39" s="23"/>
      <c r="B39" s="23"/>
      <c r="C39" s="70"/>
      <c r="D39" s="70"/>
      <c r="E39" s="70"/>
      <c r="F39" s="69"/>
      <c r="G39" s="69"/>
      <c r="H39" s="65"/>
      <c r="I39" s="17"/>
      <c r="J39" s="17"/>
      <c r="K39" s="17"/>
      <c r="L39" s="17"/>
      <c r="M39" s="63"/>
      <c r="N39" s="64"/>
      <c r="O39" s="64"/>
    </row>
    <row r="40" spans="1:15" ht="20.100000000000001" customHeight="1" thickBot="1" x14ac:dyDescent="0.3">
      <c r="A40" s="23"/>
      <c r="B40" s="23"/>
      <c r="C40" s="18"/>
      <c r="D40" s="18"/>
      <c r="E40" s="18"/>
      <c r="F40" s="4"/>
      <c r="G40" s="4"/>
      <c r="H40" s="17"/>
      <c r="I40" s="17"/>
      <c r="J40" s="17"/>
      <c r="K40" s="17"/>
      <c r="L40" s="17"/>
      <c r="M40" s="63"/>
      <c r="N40" s="64"/>
      <c r="O40" s="64"/>
    </row>
    <row r="41" spans="1:15" s="126" customFormat="1" ht="22.5" customHeight="1" thickBot="1" x14ac:dyDescent="0.35">
      <c r="A41" s="472" t="s">
        <v>85</v>
      </c>
      <c r="B41" s="473"/>
      <c r="C41" s="473"/>
      <c r="D41" s="473"/>
      <c r="E41" s="473"/>
      <c r="F41" s="473"/>
      <c r="G41" s="473"/>
      <c r="H41" s="473"/>
      <c r="I41" s="473"/>
      <c r="J41" s="474"/>
      <c r="K41" s="472" t="s">
        <v>86</v>
      </c>
      <c r="L41" s="473"/>
      <c r="M41" s="473"/>
      <c r="N41" s="473"/>
      <c r="O41" s="474"/>
    </row>
    <row r="42" spans="1:15" ht="21.95" customHeight="1" x14ac:dyDescent="0.25">
      <c r="A42" s="57"/>
      <c r="B42" s="95"/>
      <c r="C42" s="71"/>
      <c r="D42" s="71"/>
      <c r="E42" s="71"/>
      <c r="F42" s="72"/>
      <c r="G42" s="72"/>
      <c r="H42" s="103"/>
      <c r="I42" s="103"/>
      <c r="J42" s="103"/>
      <c r="K42" s="61"/>
      <c r="L42" s="17"/>
      <c r="M42" s="63"/>
      <c r="N42" s="64"/>
      <c r="O42" s="73"/>
    </row>
    <row r="43" spans="1:15" ht="21.95" customHeight="1" x14ac:dyDescent="0.25">
      <c r="A43" s="58"/>
      <c r="B43" s="23"/>
      <c r="C43" s="18"/>
      <c r="D43" s="18"/>
      <c r="E43" s="18"/>
      <c r="F43" s="4"/>
      <c r="G43" s="4"/>
      <c r="H43" s="17"/>
      <c r="I43" s="17"/>
      <c r="J43" s="17"/>
      <c r="K43" s="61"/>
      <c r="L43" s="17"/>
      <c r="M43" s="63"/>
      <c r="N43" s="64"/>
      <c r="O43" s="73"/>
    </row>
    <row r="44" spans="1:15" ht="21.95" customHeight="1" x14ac:dyDescent="0.25">
      <c r="A44" s="58"/>
      <c r="B44" s="23"/>
      <c r="C44" s="18"/>
      <c r="D44" s="18"/>
      <c r="E44" s="18"/>
      <c r="F44" s="4"/>
      <c r="G44" s="4"/>
      <c r="H44" s="17"/>
      <c r="I44" s="17"/>
      <c r="J44" s="17"/>
      <c r="K44" s="61"/>
      <c r="L44" s="17"/>
      <c r="M44" s="63"/>
      <c r="N44" s="64"/>
      <c r="O44" s="73"/>
    </row>
    <row r="45" spans="1:15" ht="21.95" customHeight="1" x14ac:dyDescent="0.25">
      <c r="A45" s="58"/>
      <c r="B45" s="23"/>
      <c r="C45" s="18"/>
      <c r="D45" s="18"/>
      <c r="E45" s="18"/>
      <c r="F45" s="4"/>
      <c r="G45" s="4"/>
      <c r="H45" s="17"/>
      <c r="I45" s="17"/>
      <c r="J45" s="17"/>
      <c r="K45" s="61"/>
      <c r="L45" s="17"/>
      <c r="M45" s="63"/>
      <c r="N45" s="64"/>
      <c r="O45" s="73"/>
    </row>
    <row r="46" spans="1:15" ht="21.95" customHeight="1" x14ac:dyDescent="0.25">
      <c r="A46" s="58"/>
      <c r="B46" s="23"/>
      <c r="C46" s="18"/>
      <c r="D46" s="18"/>
      <c r="E46" s="18"/>
      <c r="F46" s="4"/>
      <c r="G46" s="4"/>
      <c r="H46" s="17"/>
      <c r="I46" s="17"/>
      <c r="J46" s="17"/>
      <c r="K46" s="61"/>
      <c r="L46" s="17"/>
      <c r="M46" s="63"/>
      <c r="N46" s="64"/>
      <c r="O46" s="73"/>
    </row>
    <row r="47" spans="1:15" ht="21.95" customHeight="1" x14ac:dyDescent="0.25">
      <c r="A47" s="58"/>
      <c r="B47" s="23"/>
      <c r="C47" s="18"/>
      <c r="D47" s="18"/>
      <c r="E47" s="18"/>
      <c r="F47" s="4"/>
      <c r="G47" s="4"/>
      <c r="H47" s="17"/>
      <c r="I47" s="17"/>
      <c r="J47" s="17"/>
      <c r="K47" s="61"/>
      <c r="L47" s="17"/>
      <c r="M47" s="63"/>
      <c r="N47" s="64"/>
      <c r="O47" s="73"/>
    </row>
    <row r="48" spans="1:15" ht="21.95" customHeight="1" thickBot="1" x14ac:dyDescent="0.3">
      <c r="A48" s="59"/>
      <c r="B48" s="94"/>
      <c r="C48" s="74"/>
      <c r="D48" s="74"/>
      <c r="E48" s="74"/>
      <c r="F48" s="75"/>
      <c r="G48" s="75"/>
      <c r="H48" s="105"/>
      <c r="I48" s="105"/>
      <c r="J48" s="105"/>
      <c r="K48" s="104"/>
      <c r="L48" s="105"/>
      <c r="M48" s="76"/>
      <c r="N48" s="77"/>
      <c r="O48" s="78"/>
    </row>
    <row r="49" spans="1:15" ht="15.75" x14ac:dyDescent="0.25">
      <c r="A49" s="23"/>
      <c r="B49" s="23"/>
      <c r="C49" s="18"/>
      <c r="D49" s="18"/>
      <c r="E49" s="18"/>
      <c r="F49" s="4"/>
      <c r="G49" s="4"/>
      <c r="H49" s="17"/>
      <c r="I49" s="17"/>
      <c r="J49" s="17"/>
      <c r="K49" s="17"/>
      <c r="L49" s="17"/>
      <c r="M49" s="63"/>
      <c r="N49" s="64"/>
      <c r="O49" s="64"/>
    </row>
    <row r="50" spans="1:15" ht="16.5" thickBot="1" x14ac:dyDescent="0.3">
      <c r="A50" s="23"/>
      <c r="B50" s="23"/>
      <c r="C50" s="18"/>
      <c r="D50" s="18"/>
      <c r="E50" s="18"/>
      <c r="F50" s="4"/>
      <c r="G50" s="4"/>
      <c r="H50" s="17"/>
      <c r="I50" s="17"/>
      <c r="J50" s="17"/>
      <c r="K50" s="17"/>
      <c r="L50" s="17"/>
      <c r="M50" s="63"/>
      <c r="N50" s="64"/>
      <c r="O50" s="64"/>
    </row>
    <row r="51" spans="1:15" ht="22.5" customHeight="1" thickBot="1" x14ac:dyDescent="0.3">
      <c r="A51" s="472" t="s">
        <v>161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4"/>
    </row>
    <row r="52" spans="1:15" ht="15.75" x14ac:dyDescent="0.25">
      <c r="A52" s="58"/>
      <c r="B52" s="23"/>
      <c r="C52" s="18"/>
      <c r="D52" s="18"/>
      <c r="E52" s="3"/>
      <c r="F52" s="3"/>
      <c r="G52" s="3"/>
      <c r="H52" s="3"/>
      <c r="I52" s="3"/>
      <c r="J52" s="17"/>
      <c r="K52" s="17"/>
      <c r="L52" s="17"/>
      <c r="M52" s="63"/>
      <c r="N52" s="64"/>
      <c r="O52" s="79"/>
    </row>
    <row r="53" spans="1:15" ht="15.75" x14ac:dyDescent="0.25">
      <c r="A53" s="58"/>
      <c r="B53" s="23"/>
      <c r="C53" s="18"/>
      <c r="D53" s="18"/>
      <c r="E53" s="3"/>
      <c r="F53" s="3"/>
      <c r="G53" s="3"/>
      <c r="H53" s="3"/>
      <c r="I53" s="3"/>
      <c r="J53" s="17"/>
      <c r="K53" s="17"/>
      <c r="L53" s="17"/>
      <c r="M53" s="63"/>
      <c r="N53" s="64"/>
      <c r="O53" s="73"/>
    </row>
    <row r="54" spans="1:15" ht="15.75" x14ac:dyDescent="0.25">
      <c r="A54" s="58"/>
      <c r="B54" s="23"/>
      <c r="C54" s="18"/>
      <c r="D54" s="18"/>
      <c r="E54" s="3"/>
      <c r="F54" s="3"/>
      <c r="G54" s="3"/>
      <c r="H54" s="3"/>
      <c r="I54" s="3"/>
      <c r="J54" s="17"/>
      <c r="K54" s="17"/>
      <c r="L54" s="17"/>
      <c r="M54" s="63"/>
      <c r="N54" s="64"/>
      <c r="O54" s="73"/>
    </row>
    <row r="55" spans="1:15" ht="15.75" x14ac:dyDescent="0.25">
      <c r="A55" s="58"/>
      <c r="B55" s="23"/>
      <c r="C55" s="18"/>
      <c r="D55" s="18"/>
      <c r="E55" s="3"/>
      <c r="F55" s="3"/>
      <c r="G55" s="3"/>
      <c r="H55" s="3"/>
      <c r="I55" s="3"/>
      <c r="J55" s="17"/>
      <c r="K55" s="17"/>
      <c r="L55" s="17"/>
      <c r="M55" s="63"/>
      <c r="N55" s="64"/>
      <c r="O55" s="73"/>
    </row>
    <row r="56" spans="1:15" ht="15.75" x14ac:dyDescent="0.25">
      <c r="A56" s="58"/>
      <c r="B56" s="23"/>
      <c r="C56" s="18"/>
      <c r="D56" s="18"/>
      <c r="E56" s="3"/>
      <c r="F56" s="3"/>
      <c r="G56" s="3"/>
      <c r="H56" s="3"/>
      <c r="I56" s="3"/>
      <c r="J56" s="17"/>
      <c r="K56" s="17"/>
      <c r="L56" s="17"/>
      <c r="M56" s="63"/>
      <c r="N56" s="64"/>
      <c r="O56" s="73"/>
    </row>
    <row r="57" spans="1:15" ht="15.75" x14ac:dyDescent="0.25">
      <c r="A57" s="58"/>
      <c r="B57" s="23"/>
      <c r="C57" s="18"/>
      <c r="D57" s="18"/>
      <c r="E57" s="3"/>
      <c r="F57" s="3"/>
      <c r="G57" s="3"/>
      <c r="H57" s="3"/>
      <c r="I57" s="3"/>
      <c r="J57" s="17"/>
      <c r="K57" s="17"/>
      <c r="L57" s="17"/>
      <c r="M57" s="63"/>
      <c r="N57" s="64"/>
      <c r="O57" s="73"/>
    </row>
    <row r="58" spans="1:15" ht="15.75" x14ac:dyDescent="0.25">
      <c r="A58" s="58"/>
      <c r="B58" s="23"/>
      <c r="C58" s="18"/>
      <c r="D58" s="18"/>
      <c r="E58" s="3"/>
      <c r="F58" s="3"/>
      <c r="G58" s="3"/>
      <c r="H58" s="3"/>
      <c r="I58" s="3"/>
      <c r="J58" s="17"/>
      <c r="K58" s="17"/>
      <c r="L58" s="17"/>
      <c r="M58" s="63"/>
      <c r="N58" s="64"/>
      <c r="O58" s="73"/>
    </row>
    <row r="59" spans="1:15" ht="15.75" x14ac:dyDescent="0.25">
      <c r="A59" s="58"/>
      <c r="B59" s="23"/>
      <c r="C59" s="18"/>
      <c r="D59" s="18"/>
      <c r="E59" s="3"/>
      <c r="F59" s="3"/>
      <c r="G59" s="3"/>
      <c r="H59" s="3"/>
      <c r="I59" s="3"/>
      <c r="J59" s="17"/>
      <c r="K59" s="17"/>
      <c r="L59" s="17"/>
      <c r="M59" s="63"/>
      <c r="N59" s="64"/>
      <c r="O59" s="73"/>
    </row>
    <row r="60" spans="1:15" ht="15.75" x14ac:dyDescent="0.25">
      <c r="A60" s="58"/>
      <c r="B60" s="23"/>
      <c r="C60" s="18"/>
      <c r="D60" s="18"/>
      <c r="E60" s="3"/>
      <c r="F60" s="3"/>
      <c r="G60" s="3"/>
      <c r="H60" s="3"/>
      <c r="I60" s="3"/>
      <c r="J60" s="17"/>
      <c r="K60" s="17"/>
      <c r="L60" s="17"/>
      <c r="M60" s="63"/>
      <c r="N60" s="64"/>
      <c r="O60" s="73"/>
    </row>
    <row r="61" spans="1:15" ht="15.75" x14ac:dyDescent="0.25">
      <c r="A61" s="58"/>
      <c r="B61" s="23"/>
      <c r="C61" s="18"/>
      <c r="D61" s="18"/>
      <c r="E61" s="3"/>
      <c r="F61" s="3"/>
      <c r="G61" s="3"/>
      <c r="H61" s="3"/>
      <c r="I61" s="3"/>
      <c r="J61" s="17"/>
      <c r="K61" s="17"/>
      <c r="L61" s="17"/>
      <c r="M61" s="63"/>
      <c r="N61" s="64"/>
      <c r="O61" s="73"/>
    </row>
    <row r="62" spans="1:15" ht="15.75" x14ac:dyDescent="0.25">
      <c r="A62" s="58"/>
      <c r="B62" s="23"/>
      <c r="C62" s="18"/>
      <c r="D62" s="18"/>
      <c r="E62" s="3"/>
      <c r="F62" s="3"/>
      <c r="G62" s="3"/>
      <c r="H62" s="3"/>
      <c r="I62" s="3"/>
      <c r="J62" s="17"/>
      <c r="K62" s="17"/>
      <c r="L62" s="17"/>
      <c r="M62" s="63"/>
      <c r="N62" s="64"/>
      <c r="O62" s="73"/>
    </row>
    <row r="63" spans="1:15" ht="15.75" x14ac:dyDescent="0.25">
      <c r="A63" s="58"/>
      <c r="B63" s="23"/>
      <c r="C63" s="18"/>
      <c r="D63" s="18"/>
      <c r="E63" s="3"/>
      <c r="F63" s="3"/>
      <c r="G63" s="3"/>
      <c r="H63" s="3"/>
      <c r="I63" s="3"/>
      <c r="J63" s="17"/>
      <c r="K63" s="17"/>
      <c r="L63" s="17"/>
      <c r="M63" s="63"/>
      <c r="N63" s="64"/>
      <c r="O63" s="73"/>
    </row>
    <row r="64" spans="1:15" ht="15.75" x14ac:dyDescent="0.25">
      <c r="A64" s="58"/>
      <c r="B64" s="23"/>
      <c r="C64" s="18"/>
      <c r="D64" s="18"/>
      <c r="E64" s="3"/>
      <c r="F64" s="3"/>
      <c r="G64" s="3"/>
      <c r="H64" s="3"/>
      <c r="I64" s="3"/>
      <c r="J64" s="17"/>
      <c r="K64" s="17"/>
      <c r="L64" s="17"/>
      <c r="M64" s="63"/>
      <c r="N64" s="64"/>
      <c r="O64" s="73"/>
    </row>
    <row r="65" spans="1:15" ht="15.75" x14ac:dyDescent="0.25">
      <c r="A65" s="58"/>
      <c r="B65" s="23"/>
      <c r="C65" s="18"/>
      <c r="D65" s="18"/>
      <c r="E65" s="3"/>
      <c r="F65" s="3"/>
      <c r="G65" s="3"/>
      <c r="H65" s="3"/>
      <c r="I65" s="3"/>
      <c r="J65" s="17"/>
      <c r="K65" s="17"/>
      <c r="L65" s="17"/>
      <c r="M65" s="63"/>
      <c r="N65" s="64"/>
      <c r="O65" s="73"/>
    </row>
    <row r="66" spans="1:15" ht="15.75" x14ac:dyDescent="0.25">
      <c r="A66" s="58"/>
      <c r="B66" s="23"/>
      <c r="C66" s="18"/>
      <c r="D66" s="18"/>
      <c r="E66" s="3"/>
      <c r="F66" s="3"/>
      <c r="G66" s="3"/>
      <c r="H66" s="3"/>
      <c r="I66" s="3"/>
      <c r="J66" s="17"/>
      <c r="K66" s="17"/>
      <c r="L66" s="17"/>
      <c r="M66" s="63"/>
      <c r="N66" s="64"/>
      <c r="O66" s="73"/>
    </row>
    <row r="67" spans="1:15" ht="15.75" x14ac:dyDescent="0.25">
      <c r="A67" s="58"/>
      <c r="B67" s="23"/>
      <c r="C67" s="18"/>
      <c r="D67" s="18"/>
      <c r="E67" s="3"/>
      <c r="F67" s="3"/>
      <c r="G67" s="3"/>
      <c r="H67" s="3"/>
      <c r="I67" s="3"/>
      <c r="J67" s="17"/>
      <c r="K67" s="17"/>
      <c r="L67" s="17"/>
      <c r="M67" s="63"/>
      <c r="N67" s="64"/>
      <c r="O67" s="73"/>
    </row>
    <row r="68" spans="1:15" ht="16.5" thickBot="1" x14ac:dyDescent="0.3">
      <c r="A68" s="59"/>
      <c r="B68" s="94"/>
      <c r="C68" s="74"/>
      <c r="D68" s="74"/>
      <c r="E68" s="60"/>
      <c r="F68" s="60"/>
      <c r="G68" s="60"/>
      <c r="H68" s="60"/>
      <c r="I68" s="60"/>
      <c r="J68" s="105"/>
      <c r="K68" s="105"/>
      <c r="L68" s="105"/>
      <c r="M68" s="76"/>
      <c r="N68" s="77"/>
      <c r="O68" s="78"/>
    </row>
    <row r="69" spans="1:15" ht="15.75" x14ac:dyDescent="0.25">
      <c r="A69" s="23"/>
      <c r="B69" s="23"/>
      <c r="C69" s="18"/>
      <c r="D69" s="18"/>
      <c r="E69" s="3"/>
      <c r="F69" s="3"/>
      <c r="G69" s="3"/>
      <c r="H69" s="3"/>
      <c r="I69" s="3"/>
      <c r="J69" s="17"/>
      <c r="K69" s="17"/>
      <c r="L69" s="17"/>
      <c r="M69" s="63"/>
      <c r="N69" s="64"/>
      <c r="O69" s="64"/>
    </row>
    <row r="70" spans="1:15" ht="15.75" x14ac:dyDescent="0.25">
      <c r="A70" s="23"/>
      <c r="B70" s="23"/>
      <c r="C70" s="18"/>
      <c r="D70" s="18"/>
      <c r="E70" s="3"/>
      <c r="F70" s="3"/>
      <c r="G70" s="3"/>
      <c r="H70" s="3"/>
      <c r="I70" s="3"/>
      <c r="J70" s="17"/>
      <c r="K70" s="17"/>
      <c r="L70" s="17"/>
      <c r="M70" s="63"/>
      <c r="N70" s="64"/>
      <c r="O70" s="64"/>
    </row>
    <row r="71" spans="1:15" ht="16.5" thickBot="1" x14ac:dyDescent="0.3">
      <c r="A71" s="23"/>
      <c r="B71" s="23"/>
      <c r="C71" s="36"/>
      <c r="D71" s="36"/>
      <c r="E71" s="36"/>
      <c r="F71" s="22"/>
      <c r="G71" s="22"/>
      <c r="H71" s="17"/>
      <c r="I71" s="17"/>
      <c r="J71" s="17"/>
      <c r="K71" s="17"/>
      <c r="L71" s="17"/>
      <c r="M71" s="84"/>
      <c r="N71" s="20"/>
      <c r="O71" s="20"/>
    </row>
    <row r="72" spans="1:15" ht="16.5" customHeight="1" x14ac:dyDescent="0.25">
      <c r="A72" s="288" t="s">
        <v>58</v>
      </c>
      <c r="B72" s="289"/>
      <c r="C72" s="289"/>
      <c r="D72" s="290"/>
      <c r="E72" s="294" t="s">
        <v>59</v>
      </c>
      <c r="F72" s="295"/>
      <c r="G72" s="295"/>
      <c r="H72" s="295"/>
      <c r="I72" s="295"/>
      <c r="J72" s="295"/>
      <c r="K72" s="296"/>
      <c r="L72" s="288" t="s">
        <v>20</v>
      </c>
      <c r="M72" s="300"/>
      <c r="N72" s="288" t="s">
        <v>21</v>
      </c>
      <c r="O72" s="303"/>
    </row>
    <row r="73" spans="1:15" ht="23.25" customHeight="1" thickBot="1" x14ac:dyDescent="0.3">
      <c r="A73" s="291"/>
      <c r="B73" s="292"/>
      <c r="C73" s="292"/>
      <c r="D73" s="293"/>
      <c r="E73" s="297"/>
      <c r="F73" s="298"/>
      <c r="G73" s="298"/>
      <c r="H73" s="298"/>
      <c r="I73" s="298"/>
      <c r="J73" s="298"/>
      <c r="K73" s="299"/>
      <c r="L73" s="301"/>
      <c r="M73" s="302"/>
      <c r="N73" s="301"/>
      <c r="O73" s="304"/>
    </row>
    <row r="74" spans="1:15" ht="16.5" customHeight="1" x14ac:dyDescent="0.25">
      <c r="A74" s="305"/>
      <c r="B74" s="306"/>
      <c r="C74" s="306"/>
      <c r="D74" s="307"/>
      <c r="E74" s="294" t="s">
        <v>172</v>
      </c>
      <c r="F74" s="295"/>
      <c r="G74" s="295"/>
      <c r="H74" s="295"/>
      <c r="I74" s="295"/>
      <c r="J74" s="295"/>
      <c r="K74" s="296"/>
      <c r="L74" s="294"/>
      <c r="M74" s="300"/>
      <c r="N74" s="311"/>
      <c r="O74" s="312"/>
    </row>
    <row r="75" spans="1:15" ht="15.75" thickBot="1" x14ac:dyDescent="0.3">
      <c r="A75" s="308"/>
      <c r="B75" s="309"/>
      <c r="C75" s="309"/>
      <c r="D75" s="310"/>
      <c r="E75" s="297"/>
      <c r="F75" s="298"/>
      <c r="G75" s="298"/>
      <c r="H75" s="298"/>
      <c r="I75" s="298"/>
      <c r="J75" s="298"/>
      <c r="K75" s="299"/>
      <c r="L75" s="301"/>
      <c r="M75" s="302"/>
      <c r="N75" s="313"/>
      <c r="O75" s="304"/>
    </row>
    <row r="76" spans="1:15" ht="15.75" x14ac:dyDescent="0.25">
      <c r="A76" s="23"/>
      <c r="B76" s="23"/>
      <c r="C76" s="36"/>
      <c r="D76" s="36"/>
      <c r="E76" s="36"/>
      <c r="F76" s="22"/>
      <c r="G76" s="22"/>
      <c r="H76" s="17"/>
      <c r="I76" s="17"/>
      <c r="J76" s="17"/>
      <c r="K76" s="17"/>
      <c r="L76" s="17"/>
      <c r="M76" s="84"/>
      <c r="N76" s="20"/>
      <c r="O76" s="20"/>
    </row>
    <row r="77" spans="1:15" ht="16.5" thickBot="1" x14ac:dyDescent="0.3">
      <c r="A77" s="1"/>
      <c r="B77" s="1"/>
      <c r="H77" s="2"/>
      <c r="I77" s="4"/>
      <c r="J77" s="12"/>
    </row>
    <row r="78" spans="1:15" ht="20.100000000000001" customHeight="1" thickBot="1" x14ac:dyDescent="0.3">
      <c r="A78" s="327" t="s">
        <v>119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9"/>
    </row>
    <row r="79" spans="1:15" s="139" customFormat="1" ht="20.100000000000001" customHeight="1" thickBot="1" x14ac:dyDescent="0.3">
      <c r="A79" s="458" t="s">
        <v>29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60"/>
    </row>
    <row r="80" spans="1:15" s="139" customFormat="1" ht="27" customHeight="1" thickBot="1" x14ac:dyDescent="0.3">
      <c r="A80" s="146" t="s">
        <v>130</v>
      </c>
      <c r="B80" s="140" t="s">
        <v>131</v>
      </c>
      <c r="C80" s="147"/>
      <c r="D80" s="147"/>
      <c r="E80" s="147"/>
      <c r="F80" s="461" t="s">
        <v>2</v>
      </c>
      <c r="G80" s="462"/>
      <c r="H80" s="462"/>
      <c r="I80" s="462"/>
      <c r="J80" s="462"/>
      <c r="K80" s="141"/>
      <c r="L80" s="142" t="s">
        <v>42</v>
      </c>
      <c r="M80" s="142" t="s">
        <v>43</v>
      </c>
      <c r="N80" s="142" t="s">
        <v>44</v>
      </c>
      <c r="O80" s="140" t="s">
        <v>3</v>
      </c>
    </row>
    <row r="81" spans="1:15" s="65" customFormat="1" ht="20.100000000000001" customHeight="1" thickTop="1" thickBot="1" x14ac:dyDescent="0.3">
      <c r="A81" s="463" t="s">
        <v>152</v>
      </c>
      <c r="B81" s="463">
        <v>0.5</v>
      </c>
      <c r="C81" s="443" t="s">
        <v>14</v>
      </c>
      <c r="D81" s="466"/>
      <c r="E81" s="466"/>
      <c r="F81" s="438" t="s">
        <v>15</v>
      </c>
      <c r="G81" s="439"/>
      <c r="H81" s="439"/>
      <c r="I81" s="439"/>
      <c r="J81" s="439"/>
      <c r="K81" s="439"/>
      <c r="L81" s="358"/>
      <c r="M81" s="469"/>
      <c r="N81" s="469"/>
      <c r="O81" s="408" t="str">
        <f>IF(L81="","",AVERAGE(L81:N85)*B81)</f>
        <v/>
      </c>
    </row>
    <row r="82" spans="1:15" s="65" customFormat="1" ht="20.100000000000001" customHeight="1" thickBot="1" x14ac:dyDescent="0.3">
      <c r="A82" s="464"/>
      <c r="B82" s="464"/>
      <c r="C82" s="445"/>
      <c r="D82" s="467"/>
      <c r="E82" s="467"/>
      <c r="F82" s="250" t="s">
        <v>22</v>
      </c>
      <c r="G82" s="251"/>
      <c r="H82" s="251"/>
      <c r="I82" s="251"/>
      <c r="J82" s="251"/>
      <c r="K82" s="251"/>
      <c r="L82" s="359"/>
      <c r="M82" s="470"/>
      <c r="N82" s="470"/>
      <c r="O82" s="409"/>
    </row>
    <row r="83" spans="1:15" s="65" customFormat="1" ht="20.100000000000001" customHeight="1" thickBot="1" x14ac:dyDescent="0.3">
      <c r="A83" s="464"/>
      <c r="B83" s="464"/>
      <c r="C83" s="445"/>
      <c r="D83" s="467"/>
      <c r="E83" s="467"/>
      <c r="F83" s="250" t="s">
        <v>23</v>
      </c>
      <c r="G83" s="251"/>
      <c r="H83" s="251"/>
      <c r="I83" s="251"/>
      <c r="J83" s="251"/>
      <c r="K83" s="251"/>
      <c r="L83" s="359"/>
      <c r="M83" s="470"/>
      <c r="N83" s="470"/>
      <c r="O83" s="409"/>
    </row>
    <row r="84" spans="1:15" s="65" customFormat="1" ht="20.100000000000001" customHeight="1" thickBot="1" x14ac:dyDescent="0.3">
      <c r="A84" s="464"/>
      <c r="B84" s="464"/>
      <c r="C84" s="445"/>
      <c r="D84" s="467"/>
      <c r="E84" s="467"/>
      <c r="F84" s="456" t="s">
        <v>16</v>
      </c>
      <c r="G84" s="457"/>
      <c r="H84" s="457"/>
      <c r="I84" s="457"/>
      <c r="J84" s="457"/>
      <c r="K84" s="457"/>
      <c r="L84" s="359"/>
      <c r="M84" s="470"/>
      <c r="N84" s="470"/>
      <c r="O84" s="409"/>
    </row>
    <row r="85" spans="1:15" s="65" customFormat="1" ht="20.100000000000001" customHeight="1" thickBot="1" x14ac:dyDescent="0.3">
      <c r="A85" s="465"/>
      <c r="B85" s="465"/>
      <c r="C85" s="447"/>
      <c r="D85" s="468"/>
      <c r="E85" s="468"/>
      <c r="F85" s="402" t="s">
        <v>24</v>
      </c>
      <c r="G85" s="403"/>
      <c r="H85" s="403"/>
      <c r="I85" s="403"/>
      <c r="J85" s="403"/>
      <c r="K85" s="403"/>
      <c r="L85" s="360"/>
      <c r="M85" s="471"/>
      <c r="N85" s="471"/>
      <c r="O85" s="410"/>
    </row>
    <row r="86" spans="1:15" s="65" customFormat="1" ht="21.75" customHeight="1" thickBot="1" x14ac:dyDescent="0.3">
      <c r="A86" s="235" t="s">
        <v>40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7"/>
      <c r="M86" s="237"/>
      <c r="N86" s="317"/>
      <c r="O86" s="230" t="str">
        <f>IF(O81="","",O81)</f>
        <v/>
      </c>
    </row>
    <row r="87" spans="1:15" ht="20.100000000000001" customHeight="1" thickBot="1" x14ac:dyDescent="0.3">
      <c r="A87" s="3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2"/>
    </row>
    <row r="88" spans="1:15" ht="20.100000000000001" customHeight="1" thickBot="1" x14ac:dyDescent="0.3">
      <c r="A88" s="327" t="s">
        <v>157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43"/>
    </row>
    <row r="89" spans="1:15" ht="65.25" customHeight="1" thickBot="1" x14ac:dyDescent="0.3">
      <c r="A89" s="340" t="s">
        <v>33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2"/>
    </row>
    <row r="90" spans="1:15" s="6" customFormat="1" ht="30.75" customHeight="1" thickBot="1" x14ac:dyDescent="0.3">
      <c r="A90" s="149" t="s">
        <v>130</v>
      </c>
      <c r="B90" s="42" t="s">
        <v>131</v>
      </c>
      <c r="C90" s="42" t="s">
        <v>132</v>
      </c>
      <c r="D90" s="333" t="s">
        <v>133</v>
      </c>
      <c r="E90" s="335"/>
      <c r="F90" s="333" t="s">
        <v>2</v>
      </c>
      <c r="G90" s="334"/>
      <c r="H90" s="334"/>
      <c r="I90" s="334"/>
      <c r="J90" s="334"/>
      <c r="K90" s="335"/>
      <c r="L90" s="109" t="s">
        <v>42</v>
      </c>
      <c r="M90" s="109" t="s">
        <v>43</v>
      </c>
      <c r="N90" s="109" t="s">
        <v>44</v>
      </c>
      <c r="O90" s="92" t="s">
        <v>118</v>
      </c>
    </row>
    <row r="91" spans="1:15" ht="20.100000000000001" customHeight="1" thickTop="1" x14ac:dyDescent="0.25">
      <c r="A91" s="390" t="s">
        <v>120</v>
      </c>
      <c r="B91" s="415">
        <v>0.5</v>
      </c>
      <c r="C91" s="440" t="s">
        <v>0</v>
      </c>
      <c r="D91" s="443" t="s">
        <v>1</v>
      </c>
      <c r="E91" s="444"/>
      <c r="F91" s="398" t="s">
        <v>26</v>
      </c>
      <c r="G91" s="399"/>
      <c r="H91" s="399"/>
      <c r="I91" s="399"/>
      <c r="J91" s="399"/>
      <c r="K91" s="399"/>
      <c r="L91" s="449"/>
      <c r="M91" s="449"/>
      <c r="N91" s="449"/>
      <c r="O91" s="408" t="str">
        <f>IF(L91="","",AVERAGE(L91:N93)*B91)</f>
        <v/>
      </c>
    </row>
    <row r="92" spans="1:15" ht="20.100000000000001" customHeight="1" x14ac:dyDescent="0.25">
      <c r="A92" s="391"/>
      <c r="B92" s="343"/>
      <c r="C92" s="441"/>
      <c r="D92" s="445"/>
      <c r="E92" s="446"/>
      <c r="F92" s="400" t="s">
        <v>27</v>
      </c>
      <c r="G92" s="401"/>
      <c r="H92" s="401"/>
      <c r="I92" s="401"/>
      <c r="J92" s="401"/>
      <c r="K92" s="401"/>
      <c r="L92" s="450"/>
      <c r="M92" s="450"/>
      <c r="N92" s="450"/>
      <c r="O92" s="409"/>
    </row>
    <row r="93" spans="1:15" ht="20.100000000000001" customHeight="1" thickBot="1" x14ac:dyDescent="0.3">
      <c r="A93" s="392"/>
      <c r="B93" s="416"/>
      <c r="C93" s="442"/>
      <c r="D93" s="447"/>
      <c r="E93" s="448"/>
      <c r="F93" s="402" t="s">
        <v>25</v>
      </c>
      <c r="G93" s="403"/>
      <c r="H93" s="403"/>
      <c r="I93" s="403"/>
      <c r="J93" s="403"/>
      <c r="K93" s="403"/>
      <c r="L93" s="451"/>
      <c r="M93" s="451"/>
      <c r="N93" s="451"/>
      <c r="O93" s="410"/>
    </row>
    <row r="94" spans="1:15" ht="20.25" customHeight="1" thickTop="1" thickBot="1" x14ac:dyDescent="0.3">
      <c r="A94" s="390" t="s">
        <v>121</v>
      </c>
      <c r="B94" s="415">
        <v>2.25</v>
      </c>
      <c r="C94" s="157" t="s">
        <v>0</v>
      </c>
      <c r="D94" s="429" t="s">
        <v>6</v>
      </c>
      <c r="E94" s="430"/>
      <c r="F94" s="438" t="s">
        <v>156</v>
      </c>
      <c r="G94" s="439"/>
      <c r="H94" s="439"/>
      <c r="I94" s="439"/>
      <c r="J94" s="439"/>
      <c r="K94" s="439"/>
      <c r="L94" s="219"/>
      <c r="M94" s="219"/>
      <c r="N94" s="219"/>
      <c r="O94" s="408" t="str">
        <f>IF(L94="","",AVERAGE(L94:N96)*B94)</f>
        <v/>
      </c>
    </row>
    <row r="95" spans="1:15" ht="20.25" customHeight="1" thickBot="1" x14ac:dyDescent="0.3">
      <c r="A95" s="391"/>
      <c r="B95" s="343"/>
      <c r="C95" s="158" t="s">
        <v>4</v>
      </c>
      <c r="D95" s="452" t="s">
        <v>8</v>
      </c>
      <c r="E95" s="453"/>
      <c r="F95" s="250" t="s">
        <v>168</v>
      </c>
      <c r="G95" s="251"/>
      <c r="H95" s="251"/>
      <c r="I95" s="251"/>
      <c r="J95" s="251"/>
      <c r="K95" s="251"/>
      <c r="L95" s="220"/>
      <c r="M95" s="220"/>
      <c r="N95" s="220"/>
      <c r="O95" s="409"/>
    </row>
    <row r="96" spans="1:15" ht="21" customHeight="1" thickBot="1" x14ac:dyDescent="0.3">
      <c r="A96" s="392"/>
      <c r="B96" s="416"/>
      <c r="C96" s="159" t="s">
        <v>5</v>
      </c>
      <c r="D96" s="454"/>
      <c r="E96" s="455"/>
      <c r="F96" s="252" t="s">
        <v>7</v>
      </c>
      <c r="G96" s="253"/>
      <c r="H96" s="253"/>
      <c r="I96" s="253"/>
      <c r="J96" s="253"/>
      <c r="K96" s="253"/>
      <c r="L96" s="221"/>
      <c r="M96" s="221"/>
      <c r="N96" s="221"/>
      <c r="O96" s="410"/>
    </row>
    <row r="97" spans="1:15" ht="33" customHeight="1" thickTop="1" thickBot="1" x14ac:dyDescent="0.3">
      <c r="A97" s="390" t="s">
        <v>122</v>
      </c>
      <c r="B97" s="415">
        <v>0.75</v>
      </c>
      <c r="C97" s="160" t="s">
        <v>0</v>
      </c>
      <c r="D97" s="396" t="s">
        <v>9</v>
      </c>
      <c r="E97" s="397"/>
      <c r="F97" s="419" t="s">
        <v>169</v>
      </c>
      <c r="G97" s="420"/>
      <c r="H97" s="420"/>
      <c r="I97" s="420"/>
      <c r="J97" s="420"/>
      <c r="K97" s="420"/>
      <c r="L97" s="222"/>
      <c r="M97" s="222"/>
      <c r="N97" s="222"/>
      <c r="O97" s="408" t="str">
        <f>IF(L97="","",AVERAGE(L97:N99)*B97)</f>
        <v/>
      </c>
    </row>
    <row r="98" spans="1:15" ht="27.75" customHeight="1" thickBot="1" x14ac:dyDescent="0.3">
      <c r="A98" s="391"/>
      <c r="B98" s="343"/>
      <c r="C98" s="161" t="s">
        <v>4</v>
      </c>
      <c r="D98" s="411" t="s">
        <v>9</v>
      </c>
      <c r="E98" s="412"/>
      <c r="F98" s="421"/>
      <c r="G98" s="422"/>
      <c r="H98" s="422"/>
      <c r="I98" s="422"/>
      <c r="J98" s="422"/>
      <c r="K98" s="422"/>
      <c r="L98" s="223"/>
      <c r="M98" s="223"/>
      <c r="N98" s="223"/>
      <c r="O98" s="409"/>
    </row>
    <row r="99" spans="1:15" ht="40.5" customHeight="1" thickBot="1" x14ac:dyDescent="0.3">
      <c r="A99" s="392"/>
      <c r="B99" s="416"/>
      <c r="C99" s="162" t="s">
        <v>5</v>
      </c>
      <c r="D99" s="413" t="s">
        <v>9</v>
      </c>
      <c r="E99" s="414"/>
      <c r="F99" s="423"/>
      <c r="G99" s="424"/>
      <c r="H99" s="424"/>
      <c r="I99" s="424"/>
      <c r="J99" s="424"/>
      <c r="K99" s="424"/>
      <c r="L99" s="224"/>
      <c r="M99" s="224"/>
      <c r="N99" s="224"/>
      <c r="O99" s="410"/>
    </row>
    <row r="100" spans="1:15" ht="87" customHeight="1" thickTop="1" thickBot="1" x14ac:dyDescent="0.3">
      <c r="A100" s="156" t="s">
        <v>123</v>
      </c>
      <c r="B100" s="44">
        <v>0.75</v>
      </c>
      <c r="C100" s="163" t="s">
        <v>5</v>
      </c>
      <c r="D100" s="336" t="s">
        <v>10</v>
      </c>
      <c r="E100" s="437"/>
      <c r="F100" s="338" t="s">
        <v>34</v>
      </c>
      <c r="G100" s="339"/>
      <c r="H100" s="339"/>
      <c r="I100" s="339"/>
      <c r="J100" s="339"/>
      <c r="K100" s="339"/>
      <c r="L100" s="216"/>
      <c r="M100" s="216"/>
      <c r="N100" s="216"/>
      <c r="O100" s="225" t="str">
        <f>IF(L100="","",AVERAGE(L100:N100)*B100)</f>
        <v/>
      </c>
    </row>
    <row r="101" spans="1:15" ht="20.25" customHeight="1" thickTop="1" thickBot="1" x14ac:dyDescent="0.3">
      <c r="A101" s="390" t="s">
        <v>124</v>
      </c>
      <c r="B101" s="415">
        <v>0.75</v>
      </c>
      <c r="C101" s="157" t="s">
        <v>0</v>
      </c>
      <c r="D101" s="429" t="s">
        <v>11</v>
      </c>
      <c r="E101" s="430"/>
      <c r="F101" s="419" t="s">
        <v>63</v>
      </c>
      <c r="G101" s="420"/>
      <c r="H101" s="420"/>
      <c r="I101" s="420"/>
      <c r="J101" s="420"/>
      <c r="K101" s="420"/>
      <c r="L101" s="219"/>
      <c r="M101" s="219"/>
      <c r="N101" s="219"/>
      <c r="O101" s="408" t="str">
        <f>IF(L101="","",AVERAGE(L101:N103)*B101)</f>
        <v/>
      </c>
    </row>
    <row r="102" spans="1:15" ht="20.25" customHeight="1" thickBot="1" x14ac:dyDescent="0.3">
      <c r="A102" s="391"/>
      <c r="B102" s="343"/>
      <c r="C102" s="158" t="s">
        <v>4</v>
      </c>
      <c r="D102" s="431" t="s">
        <v>12</v>
      </c>
      <c r="E102" s="432"/>
      <c r="F102" s="421"/>
      <c r="G102" s="422"/>
      <c r="H102" s="422"/>
      <c r="I102" s="422"/>
      <c r="J102" s="422"/>
      <c r="K102" s="422"/>
      <c r="L102" s="220"/>
      <c r="M102" s="220"/>
      <c r="N102" s="220"/>
      <c r="O102" s="409"/>
    </row>
    <row r="103" spans="1:15" ht="18" customHeight="1" thickBot="1" x14ac:dyDescent="0.3">
      <c r="A103" s="392"/>
      <c r="B103" s="416"/>
      <c r="C103" s="159" t="s">
        <v>5</v>
      </c>
      <c r="D103" s="433" t="s">
        <v>13</v>
      </c>
      <c r="E103" s="434"/>
      <c r="F103" s="423"/>
      <c r="G103" s="424"/>
      <c r="H103" s="424"/>
      <c r="I103" s="424"/>
      <c r="J103" s="424"/>
      <c r="K103" s="424"/>
      <c r="L103" s="221"/>
      <c r="M103" s="221"/>
      <c r="N103" s="221"/>
      <c r="O103" s="410"/>
    </row>
    <row r="104" spans="1:15" ht="36.75" customHeight="1" thickTop="1" thickBot="1" x14ac:dyDescent="0.3">
      <c r="A104" s="156" t="s">
        <v>125</v>
      </c>
      <c r="B104" s="44">
        <v>0.5</v>
      </c>
      <c r="C104" s="163" t="s">
        <v>5</v>
      </c>
      <c r="D104" s="435" t="s">
        <v>11</v>
      </c>
      <c r="E104" s="436"/>
      <c r="F104" s="338" t="s">
        <v>17</v>
      </c>
      <c r="G104" s="339"/>
      <c r="H104" s="339"/>
      <c r="I104" s="339"/>
      <c r="J104" s="339"/>
      <c r="K104" s="339"/>
      <c r="L104" s="226"/>
      <c r="M104" s="227"/>
      <c r="N104" s="228"/>
      <c r="O104" s="229" t="str">
        <f>IF(L104="","",AVERAGE(L104:N104)*B104)</f>
        <v/>
      </c>
    </row>
    <row r="105" spans="1:15" ht="27" customHeight="1" thickTop="1" thickBot="1" x14ac:dyDescent="0.3">
      <c r="A105" s="390" t="s">
        <v>126</v>
      </c>
      <c r="B105" s="415">
        <v>0.5</v>
      </c>
      <c r="C105" s="157" t="s">
        <v>4</v>
      </c>
      <c r="D105" s="417" t="s">
        <v>13</v>
      </c>
      <c r="E105" s="418"/>
      <c r="F105" s="419" t="s">
        <v>18</v>
      </c>
      <c r="G105" s="420"/>
      <c r="H105" s="420"/>
      <c r="I105" s="420"/>
      <c r="J105" s="420"/>
      <c r="K105" s="420"/>
      <c r="L105" s="219"/>
      <c r="M105" s="219"/>
      <c r="N105" s="219"/>
      <c r="O105" s="408" t="str">
        <f>IF(L105="","",AVERAGE(L105:N106)*B105)</f>
        <v/>
      </c>
    </row>
    <row r="106" spans="1:15" ht="21" customHeight="1" thickBot="1" x14ac:dyDescent="0.3">
      <c r="A106" s="392"/>
      <c r="B106" s="416"/>
      <c r="C106" s="159" t="s">
        <v>5</v>
      </c>
      <c r="D106" s="427" t="s">
        <v>13</v>
      </c>
      <c r="E106" s="428"/>
      <c r="F106" s="423"/>
      <c r="G106" s="424"/>
      <c r="H106" s="424"/>
      <c r="I106" s="424"/>
      <c r="J106" s="424"/>
      <c r="K106" s="424"/>
      <c r="L106" s="221"/>
      <c r="M106" s="221"/>
      <c r="N106" s="221"/>
      <c r="O106" s="410"/>
    </row>
    <row r="107" spans="1:15" ht="33.75" customHeight="1" thickTop="1" thickBot="1" x14ac:dyDescent="0.3">
      <c r="A107" s="390" t="s">
        <v>127</v>
      </c>
      <c r="B107" s="415">
        <v>0.5</v>
      </c>
      <c r="C107" s="157" t="s">
        <v>4</v>
      </c>
      <c r="D107" s="417" t="s">
        <v>13</v>
      </c>
      <c r="E107" s="418"/>
      <c r="F107" s="419" t="s">
        <v>170</v>
      </c>
      <c r="G107" s="420"/>
      <c r="H107" s="420"/>
      <c r="I107" s="420"/>
      <c r="J107" s="420"/>
      <c r="K107" s="420"/>
      <c r="L107" s="219"/>
      <c r="M107" s="219"/>
      <c r="N107" s="219"/>
      <c r="O107" s="408" t="str">
        <f>IF(L107="","",AVERAGE(L107:N109)*B107)</f>
        <v/>
      </c>
    </row>
    <row r="108" spans="1:15" ht="36" customHeight="1" thickBot="1" x14ac:dyDescent="0.3">
      <c r="A108" s="392"/>
      <c r="B108" s="416"/>
      <c r="C108" s="159" t="s">
        <v>5</v>
      </c>
      <c r="D108" s="427" t="s">
        <v>12</v>
      </c>
      <c r="E108" s="428"/>
      <c r="F108" s="423"/>
      <c r="G108" s="424"/>
      <c r="H108" s="424"/>
      <c r="I108" s="424"/>
      <c r="J108" s="424"/>
      <c r="K108" s="424"/>
      <c r="L108" s="221"/>
      <c r="M108" s="221"/>
      <c r="N108" s="221"/>
      <c r="O108" s="410"/>
    </row>
    <row r="109" spans="1:15" ht="20.25" customHeight="1" thickTop="1" thickBot="1" x14ac:dyDescent="0.3">
      <c r="A109" s="390" t="s">
        <v>128</v>
      </c>
      <c r="B109" s="415">
        <v>0.75</v>
      </c>
      <c r="C109" s="157" t="s">
        <v>0</v>
      </c>
      <c r="D109" s="417" t="s">
        <v>12</v>
      </c>
      <c r="E109" s="418"/>
      <c r="F109" s="419" t="s">
        <v>60</v>
      </c>
      <c r="G109" s="420"/>
      <c r="H109" s="420"/>
      <c r="I109" s="420"/>
      <c r="J109" s="420"/>
      <c r="K109" s="420"/>
      <c r="L109" s="219"/>
      <c r="M109" s="219"/>
      <c r="N109" s="219"/>
      <c r="O109" s="408" t="str">
        <f>IF(L109="","",AVERAGE(L109:N111)*B109)</f>
        <v/>
      </c>
    </row>
    <row r="110" spans="1:15" ht="20.25" customHeight="1" thickBot="1" x14ac:dyDescent="0.3">
      <c r="A110" s="391"/>
      <c r="B110" s="343"/>
      <c r="C110" s="158" t="s">
        <v>4</v>
      </c>
      <c r="D110" s="425" t="s">
        <v>12</v>
      </c>
      <c r="E110" s="426"/>
      <c r="F110" s="421"/>
      <c r="G110" s="422"/>
      <c r="H110" s="422"/>
      <c r="I110" s="422"/>
      <c r="J110" s="422"/>
      <c r="K110" s="422"/>
      <c r="L110" s="220"/>
      <c r="M110" s="220"/>
      <c r="N110" s="220"/>
      <c r="O110" s="409"/>
    </row>
    <row r="111" spans="1:15" ht="18" customHeight="1" thickBot="1" x14ac:dyDescent="0.3">
      <c r="A111" s="392"/>
      <c r="B111" s="416"/>
      <c r="C111" s="159" t="s">
        <v>5</v>
      </c>
      <c r="D111" s="427" t="s">
        <v>12</v>
      </c>
      <c r="E111" s="428"/>
      <c r="F111" s="423"/>
      <c r="G111" s="424"/>
      <c r="H111" s="424"/>
      <c r="I111" s="424"/>
      <c r="J111" s="424"/>
      <c r="K111" s="424"/>
      <c r="L111" s="221"/>
      <c r="M111" s="221"/>
      <c r="N111" s="221"/>
      <c r="O111" s="410"/>
    </row>
    <row r="112" spans="1:15" ht="21" customHeight="1" thickTop="1" x14ac:dyDescent="0.25">
      <c r="A112" s="390" t="s">
        <v>129</v>
      </c>
      <c r="B112" s="393" t="s">
        <v>150</v>
      </c>
      <c r="C112" s="157" t="s">
        <v>0</v>
      </c>
      <c r="D112" s="396" t="s">
        <v>12</v>
      </c>
      <c r="E112" s="397"/>
      <c r="F112" s="398" t="s">
        <v>35</v>
      </c>
      <c r="G112" s="399"/>
      <c r="H112" s="399"/>
      <c r="I112" s="399"/>
      <c r="J112" s="399"/>
      <c r="K112" s="399"/>
      <c r="L112" s="404"/>
      <c r="M112" s="405"/>
      <c r="N112" s="405"/>
      <c r="O112" s="408" t="str">
        <f>L131</f>
        <v/>
      </c>
    </row>
    <row r="113" spans="1:16" ht="21" customHeight="1" x14ac:dyDescent="0.25">
      <c r="A113" s="391"/>
      <c r="B113" s="394"/>
      <c r="C113" s="158" t="s">
        <v>4</v>
      </c>
      <c r="D113" s="411" t="s">
        <v>12</v>
      </c>
      <c r="E113" s="412"/>
      <c r="F113" s="400"/>
      <c r="G113" s="401"/>
      <c r="H113" s="401"/>
      <c r="I113" s="401"/>
      <c r="J113" s="401"/>
      <c r="K113" s="401"/>
      <c r="L113" s="406"/>
      <c r="M113" s="406"/>
      <c r="N113" s="406"/>
      <c r="O113" s="409"/>
    </row>
    <row r="114" spans="1:16" ht="21" customHeight="1" thickBot="1" x14ac:dyDescent="0.3">
      <c r="A114" s="392"/>
      <c r="B114" s="395"/>
      <c r="C114" s="159" t="s">
        <v>5</v>
      </c>
      <c r="D114" s="413" t="s">
        <v>12</v>
      </c>
      <c r="E114" s="414"/>
      <c r="F114" s="402"/>
      <c r="G114" s="403"/>
      <c r="H114" s="403"/>
      <c r="I114" s="403"/>
      <c r="J114" s="403"/>
      <c r="K114" s="403"/>
      <c r="L114" s="407"/>
      <c r="M114" s="407"/>
      <c r="N114" s="407"/>
      <c r="O114" s="410"/>
    </row>
    <row r="115" spans="1:16" s="65" customFormat="1" ht="21.75" customHeight="1" thickBot="1" x14ac:dyDescent="0.3">
      <c r="A115" s="235" t="s">
        <v>41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7"/>
      <c r="M115" s="237"/>
      <c r="N115" s="317"/>
      <c r="O115" s="218" t="str">
        <f>IF(O91="","",SUM(O91:O114))</f>
        <v/>
      </c>
      <c r="P115" s="145"/>
    </row>
    <row r="116" spans="1:16" ht="15.75" thickBot="1" x14ac:dyDescent="0.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1:16" s="65" customFormat="1" ht="16.5" thickBot="1" x14ac:dyDescent="0.3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1:16" s="65" customFormat="1" ht="20.100000000000001" customHeight="1" x14ac:dyDescent="0.25">
      <c r="A118" s="380" t="s">
        <v>50</v>
      </c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2"/>
    </row>
    <row r="119" spans="1:16" s="65" customFormat="1" ht="35.25" customHeight="1" thickBot="1" x14ac:dyDescent="0.3">
      <c r="A119" s="383" t="s">
        <v>114</v>
      </c>
      <c r="B119" s="384"/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6"/>
    </row>
    <row r="120" spans="1:16" s="65" customFormat="1" ht="30" customHeight="1" thickBot="1" x14ac:dyDescent="0.3">
      <c r="A120" s="133"/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1:16" s="65" customFormat="1" ht="15.75" customHeight="1" thickBot="1" x14ac:dyDescent="0.3">
      <c r="D121" s="387" t="s">
        <v>165</v>
      </c>
      <c r="E121" s="388"/>
      <c r="F121" s="388"/>
      <c r="G121" s="388"/>
      <c r="H121" s="389"/>
      <c r="I121" s="164"/>
      <c r="J121" s="165" t="s">
        <v>62</v>
      </c>
      <c r="K121" s="165" t="s">
        <v>61</v>
      </c>
      <c r="L121" s="166" t="s">
        <v>166</v>
      </c>
      <c r="M121" s="136"/>
      <c r="N121" s="136"/>
      <c r="O121" s="135"/>
    </row>
    <row r="122" spans="1:16" s="65" customFormat="1" ht="18.75" thickTop="1" thickBot="1" x14ac:dyDescent="0.35">
      <c r="D122" s="167"/>
      <c r="E122" s="168" t="s">
        <v>51</v>
      </c>
      <c r="F122" s="168" t="s">
        <v>52</v>
      </c>
      <c r="G122" s="168" t="s">
        <v>53</v>
      </c>
      <c r="H122" s="168" t="s">
        <v>54</v>
      </c>
      <c r="I122" s="129"/>
      <c r="J122" s="367" t="s">
        <v>0</v>
      </c>
      <c r="K122" s="169" t="s">
        <v>87</v>
      </c>
      <c r="L122" s="170"/>
      <c r="M122" s="1"/>
      <c r="N122" s="1"/>
      <c r="O122" s="135"/>
    </row>
    <row r="123" spans="1:16" s="65" customFormat="1" ht="18" thickBot="1" x14ac:dyDescent="0.35">
      <c r="D123" s="171" t="s">
        <v>55</v>
      </c>
      <c r="E123" s="172" t="s">
        <v>138</v>
      </c>
      <c r="F123" s="173" t="s">
        <v>139</v>
      </c>
      <c r="G123" s="173" t="s">
        <v>140</v>
      </c>
      <c r="H123" s="173" t="s">
        <v>141</v>
      </c>
      <c r="I123" s="129"/>
      <c r="J123" s="368"/>
      <c r="K123" s="174" t="s">
        <v>88</v>
      </c>
      <c r="L123" s="175"/>
      <c r="M123" s="1"/>
      <c r="N123" s="1"/>
      <c r="O123" s="135"/>
    </row>
    <row r="124" spans="1:16" s="65" customFormat="1" ht="18.75" thickTop="1" thickBot="1" x14ac:dyDescent="0.35">
      <c r="D124" s="176" t="s">
        <v>56</v>
      </c>
      <c r="E124" s="177">
        <v>0</v>
      </c>
      <c r="F124" s="178">
        <v>1</v>
      </c>
      <c r="G124" s="178">
        <v>3</v>
      </c>
      <c r="H124" s="178">
        <v>5</v>
      </c>
      <c r="I124" s="129"/>
      <c r="J124" s="367" t="s">
        <v>4</v>
      </c>
      <c r="K124" s="169" t="s">
        <v>87</v>
      </c>
      <c r="L124" s="170"/>
      <c r="M124" s="1"/>
      <c r="N124" s="1"/>
    </row>
    <row r="125" spans="1:16" s="65" customFormat="1" ht="18" thickBot="1" x14ac:dyDescent="0.35">
      <c r="D125" s="179"/>
      <c r="E125" s="180"/>
      <c r="F125" s="181"/>
      <c r="G125" s="181"/>
      <c r="H125" s="181"/>
      <c r="I125" s="129"/>
      <c r="J125" s="368"/>
      <c r="K125" s="174" t="s">
        <v>88</v>
      </c>
      <c r="L125" s="175"/>
      <c r="M125" s="1"/>
      <c r="N125" s="137"/>
      <c r="O125" s="137"/>
    </row>
    <row r="126" spans="1:16" s="65" customFormat="1" ht="18.75" thickTop="1" thickBot="1" x14ac:dyDescent="0.35">
      <c r="D126" s="364" t="s">
        <v>167</v>
      </c>
      <c r="E126" s="365"/>
      <c r="F126" s="365"/>
      <c r="G126" s="365"/>
      <c r="H126" s="366"/>
      <c r="I126" s="129"/>
      <c r="J126" s="367" t="s">
        <v>5</v>
      </c>
      <c r="K126" s="169" t="s">
        <v>87</v>
      </c>
      <c r="L126" s="170"/>
      <c r="M126" s="1"/>
      <c r="N126" s="138"/>
      <c r="O126" s="138"/>
    </row>
    <row r="127" spans="1:16" s="65" customFormat="1" ht="18" thickBot="1" x14ac:dyDescent="0.35">
      <c r="D127" s="182"/>
      <c r="E127" s="168" t="s">
        <v>51</v>
      </c>
      <c r="F127" s="168" t="s">
        <v>52</v>
      </c>
      <c r="G127" s="183" t="s">
        <v>53</v>
      </c>
      <c r="H127" s="184" t="s">
        <v>54</v>
      </c>
      <c r="I127" s="129"/>
      <c r="J127" s="368"/>
      <c r="K127" s="174" t="s">
        <v>88</v>
      </c>
      <c r="L127" s="175"/>
      <c r="M127" s="1"/>
      <c r="N127" s="138"/>
      <c r="O127" s="138"/>
    </row>
    <row r="128" spans="1:16" s="65" customFormat="1" ht="15" customHeight="1" x14ac:dyDescent="0.3">
      <c r="D128" s="171" t="s">
        <v>55</v>
      </c>
      <c r="E128" s="173" t="s">
        <v>142</v>
      </c>
      <c r="F128" s="185" t="s">
        <v>143</v>
      </c>
      <c r="G128" s="186" t="s">
        <v>144</v>
      </c>
      <c r="H128" s="187" t="s">
        <v>145</v>
      </c>
      <c r="I128" s="129"/>
      <c r="J128" s="369" t="s">
        <v>89</v>
      </c>
      <c r="K128" s="370"/>
      <c r="L128" s="373" t="str">
        <f>IF(L122="","",SUM(L122:L127))</f>
        <v/>
      </c>
      <c r="M128" s="17"/>
      <c r="N128" s="138"/>
      <c r="O128" s="138"/>
    </row>
    <row r="129" spans="1:15" s="65" customFormat="1" ht="18" thickBot="1" x14ac:dyDescent="0.35">
      <c r="D129" s="188" t="s">
        <v>56</v>
      </c>
      <c r="E129" s="178">
        <v>0</v>
      </c>
      <c r="F129" s="189">
        <v>1</v>
      </c>
      <c r="G129" s="178">
        <v>3</v>
      </c>
      <c r="H129" s="190">
        <v>5</v>
      </c>
      <c r="I129" s="129"/>
      <c r="J129" s="371"/>
      <c r="K129" s="372"/>
      <c r="L129" s="374"/>
      <c r="M129" s="17"/>
      <c r="N129" s="138"/>
      <c r="O129" s="138"/>
    </row>
    <row r="130" spans="1:15" s="65" customFormat="1" ht="18" thickBot="1" x14ac:dyDescent="0.35">
      <c r="D130" s="179"/>
      <c r="E130" s="180"/>
      <c r="F130" s="181"/>
      <c r="G130" s="181"/>
      <c r="H130" s="181"/>
      <c r="I130" s="129"/>
      <c r="J130" s="129"/>
      <c r="K130" s="129"/>
      <c r="L130" s="128"/>
      <c r="M130" s="138"/>
      <c r="N130" s="138"/>
      <c r="O130" s="138"/>
    </row>
    <row r="131" spans="1:15" s="65" customFormat="1" ht="18" thickBot="1" x14ac:dyDescent="0.35">
      <c r="D131" s="364" t="s">
        <v>116</v>
      </c>
      <c r="E131" s="365"/>
      <c r="F131" s="365"/>
      <c r="G131" s="365"/>
      <c r="H131" s="366"/>
      <c r="I131" s="129"/>
      <c r="J131" s="375" t="s">
        <v>57</v>
      </c>
      <c r="K131" s="376"/>
      <c r="L131" s="379" t="str">
        <f>IF(L128="","",L128/2)</f>
        <v/>
      </c>
      <c r="M131" s="135"/>
      <c r="N131" s="135"/>
      <c r="O131" s="135"/>
    </row>
    <row r="132" spans="1:15" s="65" customFormat="1" ht="18" thickBot="1" x14ac:dyDescent="0.35">
      <c r="D132" s="167"/>
      <c r="E132" s="168" t="s">
        <v>51</v>
      </c>
      <c r="F132" s="168" t="s">
        <v>52</v>
      </c>
      <c r="G132" s="168" t="s">
        <v>53</v>
      </c>
      <c r="H132" s="184" t="s">
        <v>54</v>
      </c>
      <c r="I132" s="164"/>
      <c r="J132" s="377"/>
      <c r="K132" s="378"/>
      <c r="L132" s="374"/>
      <c r="M132" s="135"/>
      <c r="N132" s="135"/>
      <c r="O132" s="135"/>
    </row>
    <row r="133" spans="1:15" s="65" customFormat="1" ht="17.25" x14ac:dyDescent="0.3">
      <c r="D133" s="171" t="s">
        <v>55</v>
      </c>
      <c r="E133" s="191" t="s">
        <v>146</v>
      </c>
      <c r="F133" s="191" t="s">
        <v>147</v>
      </c>
      <c r="G133" s="172" t="s">
        <v>148</v>
      </c>
      <c r="H133" s="187" t="s">
        <v>149</v>
      </c>
      <c r="I133" s="164"/>
      <c r="J133" s="129"/>
      <c r="K133" s="129"/>
      <c r="L133" s="129"/>
      <c r="M133" s="135"/>
      <c r="N133" s="4"/>
      <c r="O133" s="4"/>
    </row>
    <row r="134" spans="1:15" s="65" customFormat="1" ht="18" thickBot="1" x14ac:dyDescent="0.35">
      <c r="D134" s="192" t="s">
        <v>56</v>
      </c>
      <c r="E134" s="193">
        <v>0</v>
      </c>
      <c r="F134" s="194">
        <v>1</v>
      </c>
      <c r="G134" s="195">
        <v>3</v>
      </c>
      <c r="H134" s="190">
        <v>5</v>
      </c>
      <c r="I134" s="164"/>
      <c r="J134" s="129"/>
      <c r="K134" s="129"/>
      <c r="L134" s="129"/>
      <c r="M134" s="135"/>
      <c r="N134" s="4"/>
      <c r="O134" s="4"/>
    </row>
    <row r="135" spans="1:15" ht="16.5" x14ac:dyDescent="0.25">
      <c r="A135" s="47"/>
      <c r="B135" s="47"/>
      <c r="C135" s="47"/>
      <c r="D135" s="164"/>
      <c r="E135" s="196"/>
      <c r="F135" s="164"/>
      <c r="G135" s="164"/>
      <c r="H135" s="164"/>
      <c r="I135" s="164"/>
      <c r="J135" s="164"/>
      <c r="K135" s="164"/>
      <c r="L135" s="164"/>
      <c r="M135" s="47"/>
      <c r="N135" s="47"/>
      <c r="O135" s="47"/>
    </row>
    <row r="136" spans="1:15" ht="15.75" thickBot="1" x14ac:dyDescent="0.3">
      <c r="A136" s="47"/>
      <c r="B136" s="47"/>
      <c r="C136" s="47"/>
      <c r="D136" s="47"/>
      <c r="E136" s="48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6.5" customHeight="1" x14ac:dyDescent="0.25">
      <c r="A137" s="288" t="s">
        <v>58</v>
      </c>
      <c r="B137" s="289"/>
      <c r="C137" s="289"/>
      <c r="D137" s="290"/>
      <c r="E137" s="294" t="s">
        <v>59</v>
      </c>
      <c r="F137" s="295"/>
      <c r="G137" s="295"/>
      <c r="H137" s="295"/>
      <c r="I137" s="295"/>
      <c r="J137" s="295"/>
      <c r="K137" s="296"/>
      <c r="L137" s="288" t="s">
        <v>20</v>
      </c>
      <c r="M137" s="300"/>
      <c r="N137" s="288" t="s">
        <v>21</v>
      </c>
      <c r="O137" s="303"/>
    </row>
    <row r="138" spans="1:15" ht="28.5" customHeight="1" thickBot="1" x14ac:dyDescent="0.3">
      <c r="A138" s="291"/>
      <c r="B138" s="292"/>
      <c r="C138" s="292"/>
      <c r="D138" s="293"/>
      <c r="E138" s="297"/>
      <c r="F138" s="298"/>
      <c r="G138" s="298"/>
      <c r="H138" s="298"/>
      <c r="I138" s="298"/>
      <c r="J138" s="298"/>
      <c r="K138" s="299"/>
      <c r="L138" s="301"/>
      <c r="M138" s="302"/>
      <c r="N138" s="301"/>
      <c r="O138" s="304"/>
    </row>
    <row r="139" spans="1:15" ht="16.5" customHeight="1" x14ac:dyDescent="0.25">
      <c r="A139" s="305"/>
      <c r="B139" s="306"/>
      <c r="C139" s="306"/>
      <c r="D139" s="307"/>
      <c r="E139" s="294" t="s">
        <v>172</v>
      </c>
      <c r="F139" s="295"/>
      <c r="G139" s="295"/>
      <c r="H139" s="295"/>
      <c r="I139" s="295"/>
      <c r="J139" s="295"/>
      <c r="K139" s="296"/>
      <c r="L139" s="294"/>
      <c r="M139" s="300"/>
      <c r="N139" s="311"/>
      <c r="O139" s="312"/>
    </row>
    <row r="140" spans="1:15" ht="15.75" thickBot="1" x14ac:dyDescent="0.3">
      <c r="A140" s="308"/>
      <c r="B140" s="309"/>
      <c r="C140" s="309"/>
      <c r="D140" s="310"/>
      <c r="E140" s="297"/>
      <c r="F140" s="298"/>
      <c r="G140" s="298"/>
      <c r="H140" s="298"/>
      <c r="I140" s="298"/>
      <c r="J140" s="298"/>
      <c r="K140" s="299"/>
      <c r="L140" s="301"/>
      <c r="M140" s="302"/>
      <c r="N140" s="313"/>
      <c r="O140" s="304"/>
    </row>
    <row r="141" spans="1:15" x14ac:dyDescent="0.25">
      <c r="A141" s="35"/>
      <c r="B141" s="35"/>
      <c r="C141" s="35"/>
      <c r="D141" s="35"/>
      <c r="E141" s="51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 thickBot="1" x14ac:dyDescent="0.3">
      <c r="A142" s="35"/>
      <c r="B142" s="35"/>
      <c r="C142" s="35"/>
      <c r="D142" s="35"/>
      <c r="E142" s="51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20.100000000000001" customHeight="1" thickBot="1" x14ac:dyDescent="0.3">
      <c r="A143" s="327" t="s">
        <v>158</v>
      </c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9"/>
    </row>
    <row r="144" spans="1:15" ht="34.5" customHeight="1" thickBot="1" x14ac:dyDescent="0.3">
      <c r="A144" s="340" t="s">
        <v>32</v>
      </c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2"/>
    </row>
    <row r="145" spans="1:15" s="6" customFormat="1" ht="30.75" thickBot="1" x14ac:dyDescent="0.3">
      <c r="A145" s="100"/>
      <c r="B145" s="42" t="s">
        <v>131</v>
      </c>
      <c r="C145" s="101"/>
      <c r="D145" s="101"/>
      <c r="E145" s="102"/>
      <c r="F145" s="333" t="s">
        <v>2</v>
      </c>
      <c r="G145" s="334"/>
      <c r="H145" s="334"/>
      <c r="I145" s="334"/>
      <c r="J145" s="334"/>
      <c r="K145" s="335"/>
      <c r="L145" s="110" t="s">
        <v>42</v>
      </c>
      <c r="M145" s="110" t="s">
        <v>43</v>
      </c>
      <c r="N145" s="110" t="s">
        <v>44</v>
      </c>
      <c r="O145" s="91" t="s">
        <v>118</v>
      </c>
    </row>
    <row r="146" spans="1:15" ht="21.95" customHeight="1" thickTop="1" thickBot="1" x14ac:dyDescent="0.3">
      <c r="A146" s="343" t="s">
        <v>153</v>
      </c>
      <c r="B146" s="96"/>
      <c r="C146" s="346" t="s">
        <v>14</v>
      </c>
      <c r="D146" s="347"/>
      <c r="E146" s="347"/>
      <c r="F146" s="352" t="s">
        <v>36</v>
      </c>
      <c r="G146" s="353"/>
      <c r="H146" s="353"/>
      <c r="I146" s="353"/>
      <c r="J146" s="353"/>
      <c r="K146" s="353"/>
      <c r="L146" s="358"/>
      <c r="M146" s="358"/>
      <c r="N146" s="358"/>
      <c r="O146" s="361" t="str">
        <f>IF(L146="","",AVERAGE(L146:N148)*B147)</f>
        <v/>
      </c>
    </row>
    <row r="147" spans="1:15" ht="21.95" customHeight="1" thickBot="1" x14ac:dyDescent="0.3">
      <c r="A147" s="344"/>
      <c r="B147" s="96">
        <v>0.75</v>
      </c>
      <c r="C147" s="348"/>
      <c r="D147" s="349"/>
      <c r="E147" s="349"/>
      <c r="F147" s="354"/>
      <c r="G147" s="355"/>
      <c r="H147" s="355"/>
      <c r="I147" s="355"/>
      <c r="J147" s="355"/>
      <c r="K147" s="355"/>
      <c r="L147" s="359"/>
      <c r="M147" s="359"/>
      <c r="N147" s="359"/>
      <c r="O147" s="362"/>
    </row>
    <row r="148" spans="1:15" ht="27" customHeight="1" thickBot="1" x14ac:dyDescent="0.3">
      <c r="A148" s="345"/>
      <c r="B148" s="97"/>
      <c r="C148" s="350"/>
      <c r="D148" s="351"/>
      <c r="E148" s="351"/>
      <c r="F148" s="356"/>
      <c r="G148" s="357"/>
      <c r="H148" s="357"/>
      <c r="I148" s="357"/>
      <c r="J148" s="357"/>
      <c r="K148" s="357"/>
      <c r="L148" s="360"/>
      <c r="M148" s="360"/>
      <c r="N148" s="360"/>
      <c r="O148" s="363"/>
    </row>
    <row r="149" spans="1:15" s="65" customFormat="1" ht="21.75" customHeight="1" thickBot="1" x14ac:dyDescent="0.3">
      <c r="A149" s="235" t="s">
        <v>38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7"/>
      <c r="M149" s="237"/>
      <c r="N149" s="317"/>
      <c r="O149" s="218" t="str">
        <f>IF(O146="","",O146)</f>
        <v/>
      </c>
    </row>
    <row r="150" spans="1:15" ht="20.100000000000001" customHeight="1" thickBot="1" x14ac:dyDescent="0.3">
      <c r="A150" s="108"/>
      <c r="B150" s="108"/>
      <c r="C150" s="49"/>
      <c r="D150" s="49"/>
      <c r="E150" s="50"/>
      <c r="F150" s="35"/>
      <c r="G150" s="35"/>
      <c r="H150" s="35"/>
      <c r="I150" s="35"/>
      <c r="J150" s="47"/>
      <c r="K150" s="47"/>
      <c r="L150" s="47"/>
      <c r="M150" s="47"/>
      <c r="N150" s="47"/>
      <c r="O150" s="62"/>
    </row>
    <row r="151" spans="1:15" ht="20.100000000000001" customHeight="1" thickBot="1" x14ac:dyDescent="0.3">
      <c r="A151" s="327" t="s">
        <v>159</v>
      </c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9"/>
    </row>
    <row r="152" spans="1:15" ht="20.100000000000001" customHeight="1" thickBot="1" x14ac:dyDescent="0.3">
      <c r="A152" s="330" t="s">
        <v>31</v>
      </c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</row>
    <row r="153" spans="1:15" s="8" customFormat="1" ht="31.5" customHeight="1" thickBot="1" x14ac:dyDescent="0.3">
      <c r="A153" s="100"/>
      <c r="B153" s="42" t="s">
        <v>131</v>
      </c>
      <c r="C153" s="101"/>
      <c r="D153" s="101"/>
      <c r="E153" s="102"/>
      <c r="F153" s="333" t="s">
        <v>2</v>
      </c>
      <c r="G153" s="334"/>
      <c r="H153" s="334"/>
      <c r="I153" s="334"/>
      <c r="J153" s="334"/>
      <c r="K153" s="335"/>
      <c r="L153" s="110" t="s">
        <v>42</v>
      </c>
      <c r="M153" s="110" t="s">
        <v>43</v>
      </c>
      <c r="N153" s="110" t="s">
        <v>44</v>
      </c>
      <c r="O153" s="91" t="s">
        <v>118</v>
      </c>
    </row>
    <row r="154" spans="1:15" ht="55.5" customHeight="1" thickTop="1" thickBot="1" x14ac:dyDescent="0.3">
      <c r="A154" s="148" t="s">
        <v>154</v>
      </c>
      <c r="B154" s="97">
        <v>0.75</v>
      </c>
      <c r="C154" s="336" t="s">
        <v>14</v>
      </c>
      <c r="D154" s="337"/>
      <c r="E154" s="337"/>
      <c r="F154" s="338" t="s">
        <v>64</v>
      </c>
      <c r="G154" s="339"/>
      <c r="H154" s="339"/>
      <c r="I154" s="339"/>
      <c r="J154" s="339"/>
      <c r="K154" s="339"/>
      <c r="L154" s="216"/>
      <c r="M154" s="216"/>
      <c r="N154" s="216"/>
      <c r="O154" s="217" t="str">
        <f>IF(L154="","",AVERAGE(L154:N154)*B154)</f>
        <v/>
      </c>
    </row>
    <row r="155" spans="1:15" s="65" customFormat="1" ht="21.75" customHeight="1" thickBot="1" x14ac:dyDescent="0.3">
      <c r="A155" s="235" t="s">
        <v>39</v>
      </c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7"/>
      <c r="M155" s="237"/>
      <c r="N155" s="317"/>
      <c r="O155" s="218" t="str">
        <f>IF(O154="","",O154)</f>
        <v/>
      </c>
    </row>
    <row r="156" spans="1:15" ht="20.100000000000001" customHeight="1" thickBot="1" x14ac:dyDescent="0.3">
      <c r="A156" s="53"/>
      <c r="B156" s="36"/>
      <c r="C156" s="35"/>
      <c r="D156" s="35"/>
      <c r="E156" s="51"/>
      <c r="F156" s="35"/>
      <c r="G156" s="35"/>
      <c r="H156" s="35"/>
      <c r="I156" s="35"/>
      <c r="J156" s="47"/>
      <c r="K156" s="47"/>
      <c r="L156" s="47"/>
      <c r="M156" s="47"/>
      <c r="N156" s="47"/>
      <c r="O156" s="47"/>
    </row>
    <row r="157" spans="1:15" ht="20.100000000000001" customHeight="1" thickBot="1" x14ac:dyDescent="0.3">
      <c r="A157" s="327" t="s">
        <v>160</v>
      </c>
      <c r="B157" s="328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9"/>
    </row>
    <row r="158" spans="1:15" ht="20.100000000000001" customHeight="1" thickBot="1" x14ac:dyDescent="0.3">
      <c r="A158" s="330" t="s">
        <v>30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2"/>
    </row>
    <row r="159" spans="1:15" s="6" customFormat="1" ht="30" customHeight="1" thickBot="1" x14ac:dyDescent="0.3">
      <c r="A159" s="100"/>
      <c r="B159" s="42" t="s">
        <v>131</v>
      </c>
      <c r="C159" s="101"/>
      <c r="D159" s="101"/>
      <c r="E159" s="102"/>
      <c r="F159" s="333" t="s">
        <v>2</v>
      </c>
      <c r="G159" s="334"/>
      <c r="H159" s="334"/>
      <c r="I159" s="334"/>
      <c r="J159" s="334"/>
      <c r="K159" s="335"/>
      <c r="L159" s="110" t="s">
        <v>42</v>
      </c>
      <c r="M159" s="110" t="s">
        <v>43</v>
      </c>
      <c r="N159" s="110" t="s">
        <v>44</v>
      </c>
      <c r="O159" s="91" t="s">
        <v>118</v>
      </c>
    </row>
    <row r="160" spans="1:15" ht="71.25" customHeight="1" thickTop="1" thickBot="1" x14ac:dyDescent="0.3">
      <c r="A160" s="52" t="s">
        <v>155</v>
      </c>
      <c r="B160" s="98">
        <v>1</v>
      </c>
      <c r="C160" s="336" t="s">
        <v>14</v>
      </c>
      <c r="D160" s="337"/>
      <c r="E160" s="337"/>
      <c r="F160" s="338" t="s">
        <v>28</v>
      </c>
      <c r="G160" s="339"/>
      <c r="H160" s="339"/>
      <c r="I160" s="339"/>
      <c r="J160" s="339"/>
      <c r="K160" s="339"/>
      <c r="L160" s="216"/>
      <c r="M160" s="216"/>
      <c r="N160" s="216"/>
      <c r="O160" s="217" t="str">
        <f>IF(L160="","",AVERAGE(L160:N160))</f>
        <v/>
      </c>
    </row>
    <row r="161" spans="1:15" s="65" customFormat="1" ht="21.75" customHeight="1" thickBot="1" x14ac:dyDescent="0.3">
      <c r="A161" s="235" t="s">
        <v>37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7"/>
      <c r="M161" s="237"/>
      <c r="N161" s="317"/>
      <c r="O161" s="218" t="str">
        <f>IF(O160="","",O160)</f>
        <v/>
      </c>
    </row>
    <row r="162" spans="1:15" ht="20.100000000000001" customHeight="1" thickBot="1" x14ac:dyDescent="0.3">
      <c r="A162" s="47"/>
      <c r="B162" s="47"/>
      <c r="C162" s="47"/>
      <c r="D162" s="47"/>
      <c r="E162" s="48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.95" customHeight="1" x14ac:dyDescent="0.25">
      <c r="A163" s="47"/>
      <c r="B163" s="47"/>
      <c r="C163" s="47"/>
      <c r="D163" s="47"/>
      <c r="E163" s="48"/>
      <c r="F163" s="47"/>
      <c r="G163" s="21"/>
      <c r="H163" s="318" t="s">
        <v>49</v>
      </c>
      <c r="I163" s="319"/>
      <c r="J163" s="319"/>
      <c r="K163" s="319"/>
      <c r="L163" s="319"/>
      <c r="M163" s="319"/>
      <c r="N163" s="319"/>
      <c r="O163" s="322" t="str">
        <f>IF(O86="","",O86+O115+O149+O155+O161)</f>
        <v/>
      </c>
    </row>
    <row r="164" spans="1:15" ht="15.95" customHeight="1" thickBot="1" x14ac:dyDescent="0.3">
      <c r="A164" s="47"/>
      <c r="B164" s="47"/>
      <c r="C164" s="47"/>
      <c r="D164" s="47"/>
      <c r="E164" s="48"/>
      <c r="F164" s="47"/>
      <c r="G164" s="21"/>
      <c r="H164" s="320"/>
      <c r="I164" s="321"/>
      <c r="J164" s="321"/>
      <c r="K164" s="321"/>
      <c r="L164" s="321"/>
      <c r="M164" s="321"/>
      <c r="N164" s="321"/>
      <c r="O164" s="323"/>
    </row>
    <row r="165" spans="1:15" x14ac:dyDescent="0.25">
      <c r="A165" s="47"/>
      <c r="B165" s="47"/>
      <c r="C165" s="47"/>
      <c r="D165" s="47"/>
      <c r="E165" s="48"/>
      <c r="F165" s="54"/>
      <c r="G165" s="54"/>
      <c r="H165" s="108"/>
      <c r="I165" s="108"/>
      <c r="J165" s="47"/>
      <c r="K165" s="47"/>
      <c r="L165" s="47"/>
      <c r="M165" s="47"/>
      <c r="N165" s="47"/>
      <c r="O165" s="47"/>
    </row>
    <row r="166" spans="1:15" ht="15.75" thickBot="1" x14ac:dyDescent="0.3">
      <c r="A166" s="47"/>
      <c r="B166" s="47"/>
      <c r="C166" s="47"/>
      <c r="D166" s="47"/>
      <c r="E166" s="48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18.95" customHeight="1" x14ac:dyDescent="0.25">
      <c r="A167" s="143" t="s">
        <v>45</v>
      </c>
      <c r="B167" s="99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55"/>
    </row>
    <row r="168" spans="1:15" ht="18.95" customHeight="1" x14ac:dyDescent="0.2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3"/>
    </row>
    <row r="169" spans="1:15" ht="18.95" customHeight="1" x14ac:dyDescent="0.2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3"/>
    </row>
    <row r="170" spans="1:15" ht="18.95" customHeight="1" x14ac:dyDescent="0.2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3"/>
    </row>
    <row r="171" spans="1:15" ht="18.95" customHeight="1" x14ac:dyDescent="0.2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3"/>
    </row>
    <row r="172" spans="1:15" ht="18.95" customHeight="1" x14ac:dyDescent="0.2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3"/>
    </row>
    <row r="173" spans="1:15" ht="18.95" customHeight="1" x14ac:dyDescent="0.2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3"/>
    </row>
    <row r="174" spans="1:15" ht="18.95" customHeight="1" x14ac:dyDescent="0.2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3"/>
    </row>
    <row r="175" spans="1:15" ht="18.95" customHeight="1" thickBot="1" x14ac:dyDescent="0.3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</row>
    <row r="176" spans="1:1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 thickBot="1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s="65" customFormat="1" ht="20.100000000000001" customHeight="1" thickBot="1" x14ac:dyDescent="0.3">
      <c r="A178" s="324" t="s">
        <v>46</v>
      </c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6"/>
    </row>
    <row r="179" spans="1:15" s="65" customFormat="1" ht="20.100000000000001" customHeight="1" thickBot="1" x14ac:dyDescent="0.3">
      <c r="A179" s="232" t="s">
        <v>47</v>
      </c>
      <c r="B179" s="233"/>
      <c r="C179" s="233"/>
      <c r="D179" s="233"/>
      <c r="E179" s="233"/>
      <c r="F179" s="234"/>
      <c r="G179" s="232" t="s">
        <v>48</v>
      </c>
      <c r="H179" s="233"/>
      <c r="I179" s="233"/>
      <c r="J179" s="233"/>
      <c r="K179" s="233"/>
      <c r="L179" s="233"/>
      <c r="M179" s="233"/>
      <c r="N179" s="233"/>
      <c r="O179" s="234"/>
    </row>
    <row r="180" spans="1:15" ht="18.95" customHeight="1" x14ac:dyDescent="0.25">
      <c r="A180" s="24"/>
      <c r="B180" s="25"/>
      <c r="C180" s="25"/>
      <c r="D180" s="25"/>
      <c r="E180" s="25"/>
      <c r="F180" s="27"/>
      <c r="G180" s="25"/>
      <c r="H180" s="37"/>
      <c r="I180" s="37"/>
      <c r="J180" s="37"/>
      <c r="K180" s="37"/>
      <c r="L180" s="37"/>
      <c r="M180" s="37"/>
      <c r="N180" s="37"/>
      <c r="O180" s="55"/>
    </row>
    <row r="181" spans="1:15" ht="18.95" customHeight="1" x14ac:dyDescent="0.25">
      <c r="A181" s="26"/>
      <c r="B181" s="22"/>
      <c r="C181" s="22"/>
      <c r="D181" s="22"/>
      <c r="E181" s="22"/>
      <c r="F181" s="28"/>
      <c r="G181" s="22"/>
      <c r="H181" s="35"/>
      <c r="I181" s="35"/>
      <c r="J181" s="35"/>
      <c r="K181" s="35"/>
      <c r="L181" s="35"/>
      <c r="M181" s="35"/>
      <c r="N181" s="35"/>
      <c r="O181" s="33"/>
    </row>
    <row r="182" spans="1:15" ht="18.95" customHeight="1" x14ac:dyDescent="0.25">
      <c r="A182" s="26"/>
      <c r="B182" s="22"/>
      <c r="C182" s="22"/>
      <c r="D182" s="22"/>
      <c r="E182" s="22"/>
      <c r="F182" s="28"/>
      <c r="G182" s="22"/>
      <c r="H182" s="35"/>
      <c r="I182" s="35"/>
      <c r="J182" s="35"/>
      <c r="K182" s="35"/>
      <c r="L182" s="35"/>
      <c r="M182" s="35"/>
      <c r="N182" s="35"/>
      <c r="O182" s="33"/>
    </row>
    <row r="183" spans="1:15" ht="18.95" customHeight="1" x14ac:dyDescent="0.25">
      <c r="A183" s="34"/>
      <c r="B183" s="35"/>
      <c r="C183" s="35"/>
      <c r="D183" s="35"/>
      <c r="E183" s="51"/>
      <c r="F183" s="33"/>
      <c r="G183" s="35"/>
      <c r="H183" s="35"/>
      <c r="I183" s="35"/>
      <c r="J183" s="35"/>
      <c r="K183" s="35"/>
      <c r="L183" s="35"/>
      <c r="M183" s="35"/>
      <c r="N183" s="35"/>
      <c r="O183" s="33"/>
    </row>
    <row r="184" spans="1:15" ht="18.95" customHeight="1" x14ac:dyDescent="0.25">
      <c r="A184" s="34"/>
      <c r="B184" s="35"/>
      <c r="C184" s="35"/>
      <c r="D184" s="35"/>
      <c r="E184" s="51"/>
      <c r="F184" s="33"/>
      <c r="G184" s="35"/>
      <c r="H184" s="35"/>
      <c r="I184" s="35"/>
      <c r="J184" s="35"/>
      <c r="K184" s="35"/>
      <c r="L184" s="35"/>
      <c r="M184" s="35"/>
      <c r="N184" s="35"/>
      <c r="O184" s="33"/>
    </row>
    <row r="185" spans="1:15" ht="18.95" customHeight="1" thickBot="1" x14ac:dyDescent="0.3">
      <c r="A185" s="38"/>
      <c r="B185" s="39"/>
      <c r="C185" s="39"/>
      <c r="D185" s="39"/>
      <c r="E185" s="56"/>
      <c r="F185" s="40"/>
      <c r="G185" s="39"/>
      <c r="H185" s="39"/>
      <c r="I185" s="39"/>
      <c r="J185" s="39"/>
      <c r="K185" s="39"/>
      <c r="L185" s="39"/>
      <c r="M185" s="39"/>
      <c r="N185" s="39"/>
      <c r="O185" s="40"/>
    </row>
    <row r="186" spans="1:15" x14ac:dyDescent="0.25">
      <c r="A186" s="35"/>
      <c r="B186" s="35"/>
      <c r="C186" s="35"/>
      <c r="D186" s="35"/>
      <c r="E186" s="51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x14ac:dyDescent="0.25">
      <c r="A187" s="35"/>
      <c r="B187" s="35"/>
      <c r="C187" s="35"/>
      <c r="D187" s="35"/>
      <c r="E187" s="51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 thickBot="1" x14ac:dyDescent="0.3">
      <c r="A188" s="47"/>
      <c r="B188" s="47"/>
      <c r="C188" s="47"/>
      <c r="D188" s="47"/>
      <c r="E188" s="48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1:15" x14ac:dyDescent="0.25">
      <c r="A189" s="288" t="s">
        <v>58</v>
      </c>
      <c r="B189" s="289"/>
      <c r="C189" s="289"/>
      <c r="D189" s="290"/>
      <c r="E189" s="294" t="s">
        <v>117</v>
      </c>
      <c r="F189" s="295"/>
      <c r="G189" s="295"/>
      <c r="H189" s="295"/>
      <c r="I189" s="295"/>
      <c r="J189" s="295"/>
      <c r="K189" s="296"/>
      <c r="L189" s="288" t="s">
        <v>20</v>
      </c>
      <c r="M189" s="300"/>
      <c r="N189" s="288" t="s">
        <v>21</v>
      </c>
      <c r="O189" s="303"/>
    </row>
    <row r="190" spans="1:15" ht="33" customHeight="1" thickBot="1" x14ac:dyDescent="0.3">
      <c r="A190" s="291"/>
      <c r="B190" s="292"/>
      <c r="C190" s="292"/>
      <c r="D190" s="293"/>
      <c r="E190" s="297"/>
      <c r="F190" s="298"/>
      <c r="G190" s="298"/>
      <c r="H190" s="298"/>
      <c r="I190" s="298"/>
      <c r="J190" s="298"/>
      <c r="K190" s="299"/>
      <c r="L190" s="301"/>
      <c r="M190" s="302"/>
      <c r="N190" s="301"/>
      <c r="O190" s="304"/>
    </row>
    <row r="191" spans="1:15" x14ac:dyDescent="0.25">
      <c r="A191" s="305"/>
      <c r="B191" s="306"/>
      <c r="C191" s="306"/>
      <c r="D191" s="307"/>
      <c r="E191" s="294" t="s">
        <v>172</v>
      </c>
      <c r="F191" s="295"/>
      <c r="G191" s="295"/>
      <c r="H191" s="295"/>
      <c r="I191" s="295"/>
      <c r="J191" s="295"/>
      <c r="K191" s="296"/>
      <c r="L191" s="294"/>
      <c r="M191" s="300"/>
      <c r="N191" s="311"/>
      <c r="O191" s="312"/>
    </row>
    <row r="192" spans="1:15" ht="15.75" thickBot="1" x14ac:dyDescent="0.3">
      <c r="A192" s="308"/>
      <c r="B192" s="309"/>
      <c r="C192" s="309"/>
      <c r="D192" s="310"/>
      <c r="E192" s="297"/>
      <c r="F192" s="298"/>
      <c r="G192" s="298"/>
      <c r="H192" s="298"/>
      <c r="I192" s="298"/>
      <c r="J192" s="298"/>
      <c r="K192" s="299"/>
      <c r="L192" s="301"/>
      <c r="M192" s="302"/>
      <c r="N192" s="313"/>
      <c r="O192" s="304"/>
    </row>
    <row r="193" spans="1:15" ht="16.5" thickBot="1" x14ac:dyDescent="0.3">
      <c r="A193" s="90"/>
      <c r="B193" s="2"/>
      <c r="C193" s="2"/>
      <c r="D193" s="2"/>
      <c r="E193" s="41"/>
      <c r="F193" s="41"/>
      <c r="G193" s="41"/>
      <c r="H193" s="41"/>
      <c r="I193" s="41"/>
      <c r="J193" s="41"/>
      <c r="K193" s="41"/>
      <c r="L193" s="84"/>
      <c r="M193" s="84"/>
      <c r="N193" s="20"/>
      <c r="O193" s="20"/>
    </row>
    <row r="194" spans="1:15" ht="19.5" customHeight="1" thickBot="1" x14ac:dyDescent="0.3">
      <c r="A194" s="242" t="s">
        <v>91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4"/>
    </row>
    <row r="195" spans="1:15" ht="34.5" customHeight="1" thickBot="1" x14ac:dyDescent="0.3">
      <c r="A195" s="283" t="s">
        <v>135</v>
      </c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5"/>
    </row>
    <row r="196" spans="1:15" ht="20.100000000000001" customHeight="1" thickBot="1" x14ac:dyDescent="0.3">
      <c r="A196" s="257"/>
      <c r="B196" s="258"/>
      <c r="C196" s="258"/>
      <c r="D196" s="258"/>
      <c r="E196" s="314"/>
      <c r="F196" s="233"/>
      <c r="G196" s="233"/>
      <c r="H196" s="233"/>
      <c r="I196" s="233"/>
      <c r="J196" s="233"/>
      <c r="K196" s="234"/>
      <c r="L196" s="111" t="s">
        <v>51</v>
      </c>
      <c r="M196" s="111" t="s">
        <v>52</v>
      </c>
      <c r="N196" s="111" t="s">
        <v>53</v>
      </c>
      <c r="O196" s="150" t="s">
        <v>54</v>
      </c>
    </row>
    <row r="197" spans="1:15" s="129" customFormat="1" ht="20.100000000000001" customHeight="1" thickTop="1" x14ac:dyDescent="0.3">
      <c r="A197" s="259"/>
      <c r="B197" s="260"/>
      <c r="C197" s="260"/>
      <c r="D197" s="260"/>
      <c r="E197" s="315"/>
      <c r="F197" s="270" t="s">
        <v>162</v>
      </c>
      <c r="G197" s="271"/>
      <c r="H197" s="271"/>
      <c r="I197" s="271"/>
      <c r="J197" s="271"/>
      <c r="K197" s="271"/>
      <c r="L197" s="198"/>
      <c r="M197" s="199"/>
      <c r="N197" s="199"/>
      <c r="O197" s="200"/>
    </row>
    <row r="198" spans="1:15" s="129" customFormat="1" ht="20.100000000000001" customHeight="1" x14ac:dyDescent="0.3">
      <c r="A198" s="259"/>
      <c r="B198" s="260"/>
      <c r="C198" s="260"/>
      <c r="D198" s="260"/>
      <c r="E198" s="315"/>
      <c r="F198" s="263" t="s">
        <v>106</v>
      </c>
      <c r="G198" s="264"/>
      <c r="H198" s="264"/>
      <c r="I198" s="264"/>
      <c r="J198" s="264"/>
      <c r="K198" s="264"/>
      <c r="L198" s="201"/>
      <c r="M198" s="202"/>
      <c r="N198" s="202"/>
      <c r="O198" s="203"/>
    </row>
    <row r="199" spans="1:15" s="129" customFormat="1" ht="20.100000000000001" customHeight="1" x14ac:dyDescent="0.3">
      <c r="A199" s="259"/>
      <c r="B199" s="260"/>
      <c r="C199" s="260"/>
      <c r="D199" s="260"/>
      <c r="E199" s="315"/>
      <c r="F199" s="263" t="s">
        <v>92</v>
      </c>
      <c r="G199" s="264"/>
      <c r="H199" s="264"/>
      <c r="I199" s="264"/>
      <c r="J199" s="264"/>
      <c r="K199" s="264"/>
      <c r="L199" s="204"/>
      <c r="M199" s="202"/>
      <c r="N199" s="202"/>
      <c r="O199" s="203"/>
    </row>
    <row r="200" spans="1:15" s="129" customFormat="1" ht="20.100000000000001" customHeight="1" thickBot="1" x14ac:dyDescent="0.35">
      <c r="A200" s="261"/>
      <c r="B200" s="262"/>
      <c r="C200" s="262"/>
      <c r="D200" s="262"/>
      <c r="E200" s="316"/>
      <c r="F200" s="286" t="s">
        <v>93</v>
      </c>
      <c r="G200" s="287"/>
      <c r="H200" s="287"/>
      <c r="I200" s="287"/>
      <c r="J200" s="287"/>
      <c r="K200" s="287"/>
      <c r="L200" s="205"/>
      <c r="M200" s="206"/>
      <c r="N200" s="206"/>
      <c r="O200" s="207"/>
    </row>
    <row r="201" spans="1:15" ht="24.95" customHeight="1" thickTop="1" thickBot="1" x14ac:dyDescent="0.3">
      <c r="A201" s="235" t="s">
        <v>94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7"/>
      <c r="M201" s="237"/>
      <c r="N201" s="237"/>
      <c r="O201" s="211"/>
    </row>
    <row r="202" spans="1:15" ht="16.5" thickBot="1" x14ac:dyDescent="0.3">
      <c r="A202" s="88"/>
      <c r="B202" s="88"/>
      <c r="C202" s="86"/>
      <c r="D202" s="1"/>
      <c r="E202" s="1"/>
      <c r="F202" s="1"/>
      <c r="G202" s="12"/>
      <c r="H202" s="12"/>
      <c r="I202" s="12"/>
      <c r="J202" s="12"/>
      <c r="K202" s="12"/>
      <c r="L202" s="12"/>
      <c r="M202" s="12"/>
      <c r="N202" s="12"/>
    </row>
    <row r="203" spans="1:15" ht="19.5" customHeight="1" thickBot="1" x14ac:dyDescent="0.3">
      <c r="A203" s="242" t="s">
        <v>95</v>
      </c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4"/>
    </row>
    <row r="204" spans="1:15" ht="99" customHeight="1" thickBot="1" x14ac:dyDescent="0.3">
      <c r="A204" s="267" t="s">
        <v>136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9"/>
    </row>
    <row r="205" spans="1:15" ht="20.100000000000001" customHeight="1" thickBot="1" x14ac:dyDescent="0.3">
      <c r="A205" s="274"/>
      <c r="B205" s="275"/>
      <c r="C205" s="275"/>
      <c r="D205" s="275"/>
      <c r="E205" s="276"/>
      <c r="F205" s="233"/>
      <c r="G205" s="233"/>
      <c r="H205" s="233"/>
      <c r="I205" s="233"/>
      <c r="J205" s="233"/>
      <c r="K205" s="234"/>
      <c r="L205" s="111" t="s">
        <v>51</v>
      </c>
      <c r="M205" s="111" t="s">
        <v>52</v>
      </c>
      <c r="N205" s="111" t="s">
        <v>53</v>
      </c>
      <c r="O205" s="111" t="s">
        <v>54</v>
      </c>
    </row>
    <row r="206" spans="1:15" ht="20.100000000000001" customHeight="1" thickTop="1" x14ac:dyDescent="0.3">
      <c r="A206" s="277"/>
      <c r="B206" s="278"/>
      <c r="C206" s="278"/>
      <c r="D206" s="278"/>
      <c r="E206" s="279"/>
      <c r="F206" s="270" t="s">
        <v>96</v>
      </c>
      <c r="G206" s="271"/>
      <c r="H206" s="271"/>
      <c r="I206" s="271"/>
      <c r="J206" s="271"/>
      <c r="K206" s="271"/>
      <c r="L206" s="198"/>
      <c r="M206" s="199"/>
      <c r="N206" s="199"/>
      <c r="O206" s="200"/>
    </row>
    <row r="207" spans="1:15" ht="20.100000000000001" customHeight="1" x14ac:dyDescent="0.3">
      <c r="A207" s="277"/>
      <c r="B207" s="278"/>
      <c r="C207" s="278"/>
      <c r="D207" s="278"/>
      <c r="E207" s="279"/>
      <c r="F207" s="263" t="s">
        <v>97</v>
      </c>
      <c r="G207" s="264"/>
      <c r="H207" s="264"/>
      <c r="I207" s="264"/>
      <c r="J207" s="264"/>
      <c r="K207" s="264"/>
      <c r="L207" s="208"/>
      <c r="M207" s="202"/>
      <c r="N207" s="202"/>
      <c r="O207" s="203"/>
    </row>
    <row r="208" spans="1:15" ht="20.100000000000001" customHeight="1" x14ac:dyDescent="0.3">
      <c r="A208" s="277"/>
      <c r="B208" s="278"/>
      <c r="C208" s="278"/>
      <c r="D208" s="278"/>
      <c r="E208" s="279"/>
      <c r="F208" s="263" t="s">
        <v>98</v>
      </c>
      <c r="G208" s="264"/>
      <c r="H208" s="264"/>
      <c r="I208" s="264"/>
      <c r="J208" s="264"/>
      <c r="K208" s="264"/>
      <c r="L208" s="208"/>
      <c r="M208" s="202"/>
      <c r="N208" s="202"/>
      <c r="O208" s="203"/>
    </row>
    <row r="209" spans="1:15" ht="20.100000000000001" customHeight="1" x14ac:dyDescent="0.3">
      <c r="A209" s="277"/>
      <c r="B209" s="278"/>
      <c r="C209" s="278"/>
      <c r="D209" s="278"/>
      <c r="E209" s="279"/>
      <c r="F209" s="272" t="s">
        <v>99</v>
      </c>
      <c r="G209" s="273"/>
      <c r="H209" s="273"/>
      <c r="I209" s="273"/>
      <c r="J209" s="273"/>
      <c r="K209" s="273"/>
      <c r="L209" s="209"/>
      <c r="M209" s="202"/>
      <c r="N209" s="202"/>
      <c r="O209" s="203"/>
    </row>
    <row r="210" spans="1:15" ht="20.100000000000001" customHeight="1" x14ac:dyDescent="0.3">
      <c r="A210" s="277"/>
      <c r="B210" s="278"/>
      <c r="C210" s="278"/>
      <c r="D210" s="278"/>
      <c r="E210" s="279"/>
      <c r="F210" s="263" t="s">
        <v>100</v>
      </c>
      <c r="G210" s="264"/>
      <c r="H210" s="264"/>
      <c r="I210" s="264"/>
      <c r="J210" s="264"/>
      <c r="K210" s="264"/>
      <c r="L210" s="208"/>
      <c r="M210" s="202"/>
      <c r="N210" s="202"/>
      <c r="O210" s="203"/>
    </row>
    <row r="211" spans="1:15" ht="20.100000000000001" customHeight="1" x14ac:dyDescent="0.3">
      <c r="A211" s="277"/>
      <c r="B211" s="278"/>
      <c r="C211" s="278"/>
      <c r="D211" s="278"/>
      <c r="E211" s="279"/>
      <c r="F211" s="263" t="s">
        <v>101</v>
      </c>
      <c r="G211" s="264"/>
      <c r="H211" s="264"/>
      <c r="I211" s="264"/>
      <c r="J211" s="264"/>
      <c r="K211" s="264"/>
      <c r="L211" s="208"/>
      <c r="M211" s="202"/>
      <c r="N211" s="202"/>
      <c r="O211" s="203"/>
    </row>
    <row r="212" spans="1:15" ht="20.100000000000001" customHeight="1" x14ac:dyDescent="0.3">
      <c r="A212" s="277"/>
      <c r="B212" s="278"/>
      <c r="C212" s="278"/>
      <c r="D212" s="278"/>
      <c r="E212" s="279"/>
      <c r="F212" s="263" t="s">
        <v>102</v>
      </c>
      <c r="G212" s="264"/>
      <c r="H212" s="264"/>
      <c r="I212" s="264"/>
      <c r="J212" s="264"/>
      <c r="K212" s="264"/>
      <c r="L212" s="208"/>
      <c r="M212" s="202"/>
      <c r="N212" s="202"/>
      <c r="O212" s="203"/>
    </row>
    <row r="213" spans="1:15" ht="20.100000000000001" customHeight="1" x14ac:dyDescent="0.3">
      <c r="A213" s="277"/>
      <c r="B213" s="278"/>
      <c r="C213" s="278"/>
      <c r="D213" s="278"/>
      <c r="E213" s="279"/>
      <c r="F213" s="263" t="s">
        <v>103</v>
      </c>
      <c r="G213" s="264"/>
      <c r="H213" s="264"/>
      <c r="I213" s="264"/>
      <c r="J213" s="264"/>
      <c r="K213" s="264"/>
      <c r="L213" s="208"/>
      <c r="M213" s="202"/>
      <c r="N213" s="202"/>
      <c r="O213" s="203"/>
    </row>
    <row r="214" spans="1:15" ht="20.100000000000001" customHeight="1" x14ac:dyDescent="0.3">
      <c r="A214" s="277"/>
      <c r="B214" s="278"/>
      <c r="C214" s="278"/>
      <c r="D214" s="278"/>
      <c r="E214" s="279"/>
      <c r="F214" s="263" t="s">
        <v>104</v>
      </c>
      <c r="G214" s="264"/>
      <c r="H214" s="264"/>
      <c r="I214" s="264"/>
      <c r="J214" s="264"/>
      <c r="K214" s="264"/>
      <c r="L214" s="208"/>
      <c r="M214" s="202"/>
      <c r="N214" s="202"/>
      <c r="O214" s="203"/>
    </row>
    <row r="215" spans="1:15" ht="20.100000000000001" customHeight="1" thickBot="1" x14ac:dyDescent="0.35">
      <c r="A215" s="280"/>
      <c r="B215" s="281"/>
      <c r="C215" s="281"/>
      <c r="D215" s="281"/>
      <c r="E215" s="282"/>
      <c r="F215" s="265" t="s">
        <v>107</v>
      </c>
      <c r="G215" s="266"/>
      <c r="H215" s="266"/>
      <c r="I215" s="266"/>
      <c r="J215" s="266"/>
      <c r="K215" s="266"/>
      <c r="L215" s="210"/>
      <c r="M215" s="206"/>
      <c r="N215" s="206"/>
      <c r="O215" s="207"/>
    </row>
    <row r="216" spans="1:15" ht="24.95" customHeight="1" thickTop="1" thickBot="1" x14ac:dyDescent="0.3">
      <c r="A216" s="235" t="s">
        <v>105</v>
      </c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7"/>
      <c r="M216" s="237"/>
      <c r="N216" s="237"/>
      <c r="O216" s="212"/>
    </row>
    <row r="217" spans="1:15" ht="16.5" thickBot="1" x14ac:dyDescent="0.3">
      <c r="A217" s="18"/>
      <c r="B217" s="18"/>
      <c r="C217" s="5"/>
      <c r="D217" s="1"/>
      <c r="E217" s="1"/>
      <c r="F217" s="1"/>
      <c r="G217" s="12"/>
      <c r="H217" s="12"/>
      <c r="I217" s="12"/>
      <c r="J217" s="12"/>
      <c r="K217" s="12"/>
      <c r="L217" s="12"/>
      <c r="M217" s="12"/>
      <c r="N217" s="12"/>
    </row>
    <row r="218" spans="1:15" ht="19.5" customHeight="1" thickBot="1" x14ac:dyDescent="0.3">
      <c r="A218" s="242" t="s">
        <v>108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4"/>
    </row>
    <row r="219" spans="1:15" ht="66.75" customHeight="1" thickBot="1" x14ac:dyDescent="0.3">
      <c r="A219" s="245" t="s">
        <v>137</v>
      </c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7"/>
    </row>
    <row r="220" spans="1:15" ht="20.100000000000001" customHeight="1" thickBot="1" x14ac:dyDescent="0.3">
      <c r="A220" s="257"/>
      <c r="B220" s="258"/>
      <c r="C220" s="258"/>
      <c r="D220" s="258"/>
      <c r="E220" s="258"/>
      <c r="F220" s="232"/>
      <c r="G220" s="233"/>
      <c r="H220" s="233"/>
      <c r="I220" s="233"/>
      <c r="J220" s="233"/>
      <c r="K220" s="234"/>
      <c r="L220" s="111" t="s">
        <v>51</v>
      </c>
      <c r="M220" s="111" t="s">
        <v>52</v>
      </c>
      <c r="N220" s="111" t="s">
        <v>53</v>
      </c>
      <c r="O220" s="111" t="s">
        <v>54</v>
      </c>
    </row>
    <row r="221" spans="1:15" ht="20.100000000000001" customHeight="1" thickTop="1" x14ac:dyDescent="0.3">
      <c r="A221" s="259"/>
      <c r="B221" s="260"/>
      <c r="C221" s="260"/>
      <c r="D221" s="260"/>
      <c r="E221" s="260"/>
      <c r="F221" s="248" t="s">
        <v>109</v>
      </c>
      <c r="G221" s="249"/>
      <c r="H221" s="249"/>
      <c r="I221" s="249"/>
      <c r="J221" s="249"/>
      <c r="K221" s="249"/>
      <c r="L221" s="213"/>
      <c r="M221" s="199"/>
      <c r="N221" s="199"/>
      <c r="O221" s="200"/>
    </row>
    <row r="222" spans="1:15" ht="20.100000000000001" customHeight="1" x14ac:dyDescent="0.3">
      <c r="A222" s="259"/>
      <c r="B222" s="260"/>
      <c r="C222" s="260"/>
      <c r="D222" s="260"/>
      <c r="E222" s="260"/>
      <c r="F222" s="250" t="s">
        <v>110</v>
      </c>
      <c r="G222" s="251"/>
      <c r="H222" s="251"/>
      <c r="I222" s="251"/>
      <c r="J222" s="251"/>
      <c r="K222" s="251"/>
      <c r="L222" s="214"/>
      <c r="M222" s="202"/>
      <c r="N222" s="202"/>
      <c r="O222" s="203"/>
    </row>
    <row r="223" spans="1:15" ht="20.100000000000001" customHeight="1" x14ac:dyDescent="0.3">
      <c r="A223" s="259"/>
      <c r="B223" s="260"/>
      <c r="C223" s="260"/>
      <c r="D223" s="260"/>
      <c r="E223" s="260"/>
      <c r="F223" s="250" t="s">
        <v>111</v>
      </c>
      <c r="G223" s="251"/>
      <c r="H223" s="251"/>
      <c r="I223" s="251"/>
      <c r="J223" s="251"/>
      <c r="K223" s="251"/>
      <c r="L223" s="214"/>
      <c r="M223" s="202"/>
      <c r="N223" s="202"/>
      <c r="O223" s="203"/>
    </row>
    <row r="224" spans="1:15" ht="20.100000000000001" customHeight="1" thickBot="1" x14ac:dyDescent="0.35">
      <c r="A224" s="261"/>
      <c r="B224" s="262"/>
      <c r="C224" s="262"/>
      <c r="D224" s="262"/>
      <c r="E224" s="262"/>
      <c r="F224" s="252" t="s">
        <v>112</v>
      </c>
      <c r="G224" s="253"/>
      <c r="H224" s="253"/>
      <c r="I224" s="253"/>
      <c r="J224" s="253"/>
      <c r="K224" s="253"/>
      <c r="L224" s="215"/>
      <c r="M224" s="206"/>
      <c r="N224" s="206"/>
      <c r="O224" s="207"/>
    </row>
    <row r="225" spans="1:15" ht="24.95" customHeight="1" thickTop="1" thickBot="1" x14ac:dyDescent="0.3">
      <c r="A225" s="235" t="s">
        <v>134</v>
      </c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7"/>
      <c r="M225" s="237"/>
      <c r="N225" s="237"/>
      <c r="O225" s="212"/>
    </row>
    <row r="226" spans="1:15" ht="15.75" thickBot="1" x14ac:dyDescent="0.3">
      <c r="A226" s="9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3"/>
    </row>
    <row r="227" spans="1:15" s="129" customFormat="1" ht="30" customHeight="1" thickBot="1" x14ac:dyDescent="0.35">
      <c r="A227" s="127"/>
      <c r="B227" s="128"/>
      <c r="C227" s="238"/>
      <c r="D227" s="238"/>
      <c r="E227" s="238"/>
      <c r="F227" s="238"/>
      <c r="G227" s="128"/>
      <c r="H227" s="254" t="s">
        <v>113</v>
      </c>
      <c r="I227" s="255"/>
      <c r="J227" s="255"/>
      <c r="K227" s="255"/>
      <c r="L227" s="255"/>
      <c r="M227" s="255"/>
      <c r="N227" s="256"/>
      <c r="O227" s="197" t="str">
        <f>IF(O201="","",O201+O216+O225)</f>
        <v/>
      </c>
    </row>
    <row r="228" spans="1:15" ht="15.75" customHeight="1" thickBot="1" x14ac:dyDescent="0.3">
      <c r="A228" s="14"/>
      <c r="B228" s="15"/>
      <c r="C228" s="15"/>
      <c r="D228" s="15"/>
      <c r="E228" s="85"/>
      <c r="F228" s="15"/>
      <c r="G228" s="15"/>
      <c r="H228" s="15"/>
      <c r="I228" s="15"/>
      <c r="J228" s="15"/>
      <c r="K228" s="15"/>
      <c r="L228" s="15"/>
      <c r="M228" s="15"/>
      <c r="N228" s="15"/>
      <c r="O228" s="16"/>
    </row>
    <row r="229" spans="1:15" ht="15.75" customHeight="1" thickBot="1" x14ac:dyDescent="0.3"/>
    <row r="230" spans="1:15" ht="18" x14ac:dyDescent="0.25">
      <c r="A230" s="124" t="s">
        <v>65</v>
      </c>
      <c r="B230" s="12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</row>
    <row r="231" spans="1:15" ht="15.75" customHeight="1" x14ac:dyDescent="0.2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1:15" ht="15.75" customHeight="1" x14ac:dyDescent="0.2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1:15" ht="15.75" customHeight="1" x14ac:dyDescent="0.2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1:15" ht="15.75" customHeight="1" x14ac:dyDescent="0.2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1:15" ht="15.75" customHeight="1" x14ac:dyDescent="0.2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1:15" ht="15.75" customHeight="1" x14ac:dyDescent="0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1:15" ht="15.75" customHeight="1" x14ac:dyDescent="0.2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1:15" x14ac:dyDescent="0.2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1:15" x14ac:dyDescent="0.2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1:15" x14ac:dyDescent="0.2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1:15" x14ac:dyDescent="0.2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1:15" ht="15.75" thickBot="1" x14ac:dyDescent="0.3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</row>
    <row r="243" spans="1:15" ht="15.75" thickBot="1" x14ac:dyDescent="0.3">
      <c r="A243" s="12"/>
      <c r="B243" s="12"/>
      <c r="C243" s="12"/>
      <c r="D243" s="12"/>
      <c r="E243" s="12"/>
      <c r="F243" s="12"/>
      <c r="G243" s="12"/>
    </row>
    <row r="244" spans="1:15" ht="19.5" customHeight="1" thickBot="1" x14ac:dyDescent="0.3">
      <c r="A244" s="239" t="s">
        <v>46</v>
      </c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1"/>
    </row>
    <row r="245" spans="1:15" s="126" customFormat="1" ht="19.5" thickBot="1" x14ac:dyDescent="0.35">
      <c r="A245" s="232" t="s">
        <v>163</v>
      </c>
      <c r="B245" s="233"/>
      <c r="C245" s="233"/>
      <c r="D245" s="233"/>
      <c r="E245" s="233"/>
      <c r="F245" s="234"/>
      <c r="G245" s="232" t="s">
        <v>164</v>
      </c>
      <c r="H245" s="233"/>
      <c r="I245" s="233"/>
      <c r="J245" s="233"/>
      <c r="K245" s="233"/>
      <c r="L245" s="233"/>
      <c r="M245" s="233"/>
      <c r="N245" s="233"/>
      <c r="O245" s="234"/>
    </row>
    <row r="246" spans="1:15" x14ac:dyDescent="0.25">
      <c r="A246" s="89"/>
      <c r="B246" s="21"/>
      <c r="C246" s="21"/>
      <c r="D246" s="21"/>
      <c r="E246" s="21"/>
      <c r="F246" s="27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1:15" x14ac:dyDescent="0.25">
      <c r="A247" s="26"/>
      <c r="B247" s="22"/>
      <c r="C247" s="22"/>
      <c r="D247" s="22"/>
      <c r="E247" s="22"/>
      <c r="F247" s="28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1:15" x14ac:dyDescent="0.25">
      <c r="A248" s="26"/>
      <c r="B248" s="22"/>
      <c r="C248" s="22"/>
      <c r="D248" s="22"/>
      <c r="E248" s="22"/>
      <c r="F248" s="28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1:15" x14ac:dyDescent="0.25">
      <c r="A249" s="11"/>
      <c r="B249" s="12"/>
      <c r="C249" s="12"/>
      <c r="D249" s="12"/>
      <c r="E249" s="19"/>
      <c r="F249" s="13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1:15" x14ac:dyDescent="0.25">
      <c r="A250" s="11"/>
      <c r="B250" s="12"/>
      <c r="C250" s="12"/>
      <c r="D250" s="12"/>
      <c r="E250" s="19"/>
      <c r="F250" s="13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1:15" x14ac:dyDescent="0.25">
      <c r="A251" s="11"/>
      <c r="B251" s="12"/>
      <c r="C251" s="12"/>
      <c r="D251" s="12"/>
      <c r="E251" s="19"/>
      <c r="F251" s="13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1:15" ht="15.75" thickBot="1" x14ac:dyDescent="0.3">
      <c r="A252" s="14"/>
      <c r="B252" s="15"/>
      <c r="C252" s="15"/>
      <c r="D252" s="15"/>
      <c r="E252" s="85"/>
      <c r="F252" s="16"/>
      <c r="G252" s="15"/>
      <c r="H252" s="15"/>
      <c r="I252" s="15"/>
      <c r="J252" s="15"/>
      <c r="K252" s="15"/>
      <c r="L252" s="15"/>
      <c r="M252" s="15"/>
      <c r="N252" s="15"/>
      <c r="O252" s="16"/>
    </row>
  </sheetData>
  <mergeCells count="209">
    <mergeCell ref="A225:N225"/>
    <mergeCell ref="C227:F227"/>
    <mergeCell ref="H227:N227"/>
    <mergeCell ref="A244:O244"/>
    <mergeCell ref="A245:F245"/>
    <mergeCell ref="G245:O245"/>
    <mergeCell ref="A218:O218"/>
    <mergeCell ref="A219:O219"/>
    <mergeCell ref="A220:E224"/>
    <mergeCell ref="F220:K220"/>
    <mergeCell ref="F221:K221"/>
    <mergeCell ref="F222:K222"/>
    <mergeCell ref="F223:K223"/>
    <mergeCell ref="F224:K224"/>
    <mergeCell ref="F211:K211"/>
    <mergeCell ref="F212:K212"/>
    <mergeCell ref="F213:K213"/>
    <mergeCell ref="F214:K214"/>
    <mergeCell ref="F215:K215"/>
    <mergeCell ref="A216:N216"/>
    <mergeCell ref="A201:N201"/>
    <mergeCell ref="A203:O203"/>
    <mergeCell ref="A204:O204"/>
    <mergeCell ref="A205:E215"/>
    <mergeCell ref="F205:K205"/>
    <mergeCell ref="F206:K206"/>
    <mergeCell ref="F207:K207"/>
    <mergeCell ref="F208:K208"/>
    <mergeCell ref="F209:K209"/>
    <mergeCell ref="F210:K210"/>
    <mergeCell ref="A194:O194"/>
    <mergeCell ref="A195:O195"/>
    <mergeCell ref="A196:E200"/>
    <mergeCell ref="F196:K196"/>
    <mergeCell ref="F197:K197"/>
    <mergeCell ref="F198:K198"/>
    <mergeCell ref="F199:K199"/>
    <mergeCell ref="F200:K200"/>
    <mergeCell ref="A189:D190"/>
    <mergeCell ref="E189:K190"/>
    <mergeCell ref="L189:M190"/>
    <mergeCell ref="N189:O190"/>
    <mergeCell ref="A191:D192"/>
    <mergeCell ref="E191:K192"/>
    <mergeCell ref="L191:M192"/>
    <mergeCell ref="N191:O192"/>
    <mergeCell ref="A161:N161"/>
    <mergeCell ref="H163:N164"/>
    <mergeCell ref="O163:O164"/>
    <mergeCell ref="A178:O178"/>
    <mergeCell ref="A179:F179"/>
    <mergeCell ref="G179:O179"/>
    <mergeCell ref="A155:N155"/>
    <mergeCell ref="A157:O157"/>
    <mergeCell ref="A158:O158"/>
    <mergeCell ref="F159:K159"/>
    <mergeCell ref="C160:E160"/>
    <mergeCell ref="F160:K160"/>
    <mergeCell ref="A149:N149"/>
    <mergeCell ref="A151:O151"/>
    <mergeCell ref="A152:O152"/>
    <mergeCell ref="F153:K153"/>
    <mergeCell ref="C154:E154"/>
    <mergeCell ref="F154:K154"/>
    <mergeCell ref="A143:O143"/>
    <mergeCell ref="A144:O144"/>
    <mergeCell ref="F145:K145"/>
    <mergeCell ref="A146:A148"/>
    <mergeCell ref="C146:E148"/>
    <mergeCell ref="F146:K148"/>
    <mergeCell ref="L146:L148"/>
    <mergeCell ref="M146:M148"/>
    <mergeCell ref="N146:N148"/>
    <mergeCell ref="O146:O148"/>
    <mergeCell ref="A137:D138"/>
    <mergeCell ref="E137:K138"/>
    <mergeCell ref="L137:M138"/>
    <mergeCell ref="N137:O138"/>
    <mergeCell ref="A139:D140"/>
    <mergeCell ref="E139:K140"/>
    <mergeCell ref="L139:M140"/>
    <mergeCell ref="N139:O140"/>
    <mergeCell ref="D126:H126"/>
    <mergeCell ref="J126:J127"/>
    <mergeCell ref="J128:K129"/>
    <mergeCell ref="L128:L129"/>
    <mergeCell ref="D131:H131"/>
    <mergeCell ref="J131:K132"/>
    <mergeCell ref="L131:L132"/>
    <mergeCell ref="A115:N115"/>
    <mergeCell ref="A118:O118"/>
    <mergeCell ref="A119:O119"/>
    <mergeCell ref="D121:H121"/>
    <mergeCell ref="J122:J123"/>
    <mergeCell ref="J124:J125"/>
    <mergeCell ref="A112:A114"/>
    <mergeCell ref="B112:B114"/>
    <mergeCell ref="D112:E112"/>
    <mergeCell ref="F112:K114"/>
    <mergeCell ref="L112:N114"/>
    <mergeCell ref="O112:O114"/>
    <mergeCell ref="D113:E113"/>
    <mergeCell ref="D114:E114"/>
    <mergeCell ref="A109:A111"/>
    <mergeCell ref="B109:B111"/>
    <mergeCell ref="D109:E109"/>
    <mergeCell ref="F109:K111"/>
    <mergeCell ref="O109:O111"/>
    <mergeCell ref="D110:E110"/>
    <mergeCell ref="D111:E111"/>
    <mergeCell ref="O105:O106"/>
    <mergeCell ref="D106:E106"/>
    <mergeCell ref="A107:A108"/>
    <mergeCell ref="B107:B108"/>
    <mergeCell ref="D107:E107"/>
    <mergeCell ref="F107:K108"/>
    <mergeCell ref="O107:O108"/>
    <mergeCell ref="D108:E108"/>
    <mergeCell ref="D102:E102"/>
    <mergeCell ref="D103:E103"/>
    <mergeCell ref="D104:E104"/>
    <mergeCell ref="F104:K104"/>
    <mergeCell ref="A105:A106"/>
    <mergeCell ref="B105:B106"/>
    <mergeCell ref="D105:E105"/>
    <mergeCell ref="F105:K106"/>
    <mergeCell ref="O97:O99"/>
    <mergeCell ref="D98:E98"/>
    <mergeCell ref="D99:E99"/>
    <mergeCell ref="D100:E100"/>
    <mergeCell ref="F100:K100"/>
    <mergeCell ref="A101:A103"/>
    <mergeCell ref="B101:B103"/>
    <mergeCell ref="D101:E101"/>
    <mergeCell ref="F101:K103"/>
    <mergeCell ref="O101:O103"/>
    <mergeCell ref="D95:E96"/>
    <mergeCell ref="F95:K95"/>
    <mergeCell ref="F96:K96"/>
    <mergeCell ref="A97:A99"/>
    <mergeCell ref="B97:B99"/>
    <mergeCell ref="D97:E97"/>
    <mergeCell ref="F97:K99"/>
    <mergeCell ref="M91:M93"/>
    <mergeCell ref="N91:N93"/>
    <mergeCell ref="O91:O93"/>
    <mergeCell ref="F92:K92"/>
    <mergeCell ref="F93:K93"/>
    <mergeCell ref="A94:A96"/>
    <mergeCell ref="B94:B96"/>
    <mergeCell ref="D94:E94"/>
    <mergeCell ref="F94:K94"/>
    <mergeCell ref="O94:O96"/>
    <mergeCell ref="A88:N88"/>
    <mergeCell ref="A89:O89"/>
    <mergeCell ref="D90:E90"/>
    <mergeCell ref="F90:K90"/>
    <mergeCell ref="A91:A93"/>
    <mergeCell ref="B91:B93"/>
    <mergeCell ref="C91:C93"/>
    <mergeCell ref="D91:E93"/>
    <mergeCell ref="F91:K91"/>
    <mergeCell ref="L91:L93"/>
    <mergeCell ref="O81:O85"/>
    <mergeCell ref="F82:K82"/>
    <mergeCell ref="F83:K83"/>
    <mergeCell ref="F84:K84"/>
    <mergeCell ref="F85:K85"/>
    <mergeCell ref="A86:N86"/>
    <mergeCell ref="A78:O78"/>
    <mergeCell ref="A79:O79"/>
    <mergeCell ref="F80:J80"/>
    <mergeCell ref="A81:A85"/>
    <mergeCell ref="B81:B85"/>
    <mergeCell ref="C81:E85"/>
    <mergeCell ref="F81:K81"/>
    <mergeCell ref="L81:L85"/>
    <mergeCell ref="M81:M85"/>
    <mergeCell ref="N81:N85"/>
    <mergeCell ref="A51:O51"/>
    <mergeCell ref="A72:D73"/>
    <mergeCell ref="E72:K73"/>
    <mergeCell ref="L72:M73"/>
    <mergeCell ref="N72:O73"/>
    <mergeCell ref="A74:D75"/>
    <mergeCell ref="E74:K75"/>
    <mergeCell ref="L74:M75"/>
    <mergeCell ref="N74:O75"/>
    <mergeCell ref="E32:H32"/>
    <mergeCell ref="J32:K32"/>
    <mergeCell ref="E34:H34"/>
    <mergeCell ref="J34:K34"/>
    <mergeCell ref="A41:J41"/>
    <mergeCell ref="K41:O41"/>
    <mergeCell ref="E9:K9"/>
    <mergeCell ref="A13:O13"/>
    <mergeCell ref="E21:H21"/>
    <mergeCell ref="J21:K21"/>
    <mergeCell ref="A24:O24"/>
    <mergeCell ref="E30:H30"/>
    <mergeCell ref="J30:K30"/>
    <mergeCell ref="A1:D2"/>
    <mergeCell ref="E1:K2"/>
    <mergeCell ref="L1:M2"/>
    <mergeCell ref="N1:O2"/>
    <mergeCell ref="A3:D5"/>
    <mergeCell ref="E3:K5"/>
    <mergeCell ref="L3:M5"/>
    <mergeCell ref="N3:O5"/>
  </mergeCells>
  <dataValidations count="9">
    <dataValidation type="decimal" allowBlank="1" showInputMessage="1" showErrorMessage="1" error="Valeur comprise entre 0 &amp; 20 !" sqref="O161">
      <formula1>0</formula1>
      <formula2>20</formula2>
    </dataValidation>
    <dataValidation type="whole" allowBlank="1" showInputMessage="1" showErrorMessage="1" prompt="Valeur comprise entre 0 et 5." sqref="L122:L127">
      <formula1>0</formula1>
      <formula2>5</formula2>
    </dataValidation>
    <dataValidation type="decimal" allowBlank="1" showInputMessage="1" showErrorMessage="1" error="Valeur comprise entre 0 &amp; 30 !" sqref="O225">
      <formula1>0</formula1>
      <formula2>30</formula2>
    </dataValidation>
    <dataValidation type="decimal" allowBlank="1" showInputMessage="1" showErrorMessage="1" error="Valeur comprise entre 0 &amp; 30 !" prompt="Valeur comprise entre 0 et 40." sqref="O216">
      <formula1>0</formula1>
      <formula2>40</formula2>
    </dataValidation>
    <dataValidation type="decimal" allowBlank="1" showInputMessage="1" showErrorMessage="1" error="Valeur comprise entre 0 &amp; 10 !" sqref="O201">
      <formula1>0</formula1>
      <formula2>10</formula2>
    </dataValidation>
    <dataValidation type="decimal" allowBlank="1" showInputMessage="1" showErrorMessage="1" error="Valeur comprise entre 0 et 20." sqref="L160:N160 L81:N85 L146:N148 L154:N154">
      <formula1>0</formula1>
      <formula2>20</formula2>
    </dataValidation>
    <dataValidation type="decimal" allowBlank="1" showInputMessage="1" showErrorMessage="1" error="Valeur comprise entre 0 et 15." sqref="L112">
      <formula1>0</formula1>
      <formula2>15</formula2>
    </dataValidation>
    <dataValidation type="decimal" allowBlank="1" showInputMessage="1" showErrorMessage="1" error="Valeur comprise entre 0 et 20 !" sqref="L91:N111 O146:O148">
      <formula1>0</formula1>
      <formula2>20</formula2>
    </dataValidation>
    <dataValidation type="decimal" allowBlank="1" showInputMessage="1" showErrorMessage="1" error="Valeur comprise entre 0 &amp; 15 !" sqref="O149 O155">
      <formula1>0</formula1>
      <formula2>15</formula2>
    </dataValidation>
  </dataValidations>
  <pageMargins left="0.7" right="0.7" top="0.75" bottom="0.75" header="0.3" footer="0.3"/>
  <pageSetup paperSize="9" scale="50" fitToHeight="0" orientation="portrait" horizontalDpi="360" verticalDpi="360" r:id="rId1"/>
  <rowBreaks count="3" manualBreakCount="3">
    <brk id="69" max="16383" man="1"/>
    <brk id="135" max="16383" man="1"/>
    <brk id="1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zoomScaleNormal="100" workbookViewId="0">
      <selection activeCell="A195" sqref="A195:O195"/>
    </sheetView>
  </sheetViews>
  <sheetFormatPr baseColWidth="10" defaultRowHeight="15" x14ac:dyDescent="0.25"/>
  <cols>
    <col min="1" max="1" width="14.5703125" customWidth="1"/>
    <col min="2" max="2" width="7.85546875" customWidth="1"/>
    <col min="3" max="3" width="13.5703125" customWidth="1"/>
    <col min="4" max="4" width="11.42578125" customWidth="1"/>
    <col min="5" max="5" width="11.42578125" style="7" customWidth="1"/>
    <col min="6" max="9" width="11.42578125" customWidth="1"/>
    <col min="15" max="15" width="11.85546875" bestFit="1" customWidth="1"/>
  </cols>
  <sheetData>
    <row r="1" spans="1:15" ht="15" customHeight="1" x14ac:dyDescent="0.25">
      <c r="A1" s="490" t="s">
        <v>58</v>
      </c>
      <c r="B1" s="491"/>
      <c r="C1" s="491"/>
      <c r="D1" s="492"/>
      <c r="E1" s="496" t="s">
        <v>115</v>
      </c>
      <c r="F1" s="497"/>
      <c r="G1" s="497"/>
      <c r="H1" s="497"/>
      <c r="I1" s="497"/>
      <c r="J1" s="497"/>
      <c r="K1" s="498"/>
      <c r="L1" s="490" t="s">
        <v>20</v>
      </c>
      <c r="M1" s="502"/>
      <c r="N1" s="490" t="s">
        <v>21</v>
      </c>
      <c r="O1" s="505"/>
    </row>
    <row r="2" spans="1:15" ht="32.25" customHeight="1" thickBot="1" x14ac:dyDescent="0.3">
      <c r="A2" s="493"/>
      <c r="B2" s="494"/>
      <c r="C2" s="494"/>
      <c r="D2" s="495"/>
      <c r="E2" s="499"/>
      <c r="F2" s="500"/>
      <c r="G2" s="500"/>
      <c r="H2" s="500"/>
      <c r="I2" s="500"/>
      <c r="J2" s="500"/>
      <c r="K2" s="501"/>
      <c r="L2" s="503"/>
      <c r="M2" s="504"/>
      <c r="N2" s="503"/>
      <c r="O2" s="506"/>
    </row>
    <row r="3" spans="1:15" ht="15" customHeight="1" x14ac:dyDescent="0.25">
      <c r="A3" s="305"/>
      <c r="B3" s="306"/>
      <c r="C3" s="306"/>
      <c r="D3" s="307"/>
      <c r="E3" s="294" t="s">
        <v>173</v>
      </c>
      <c r="F3" s="295"/>
      <c r="G3" s="295"/>
      <c r="H3" s="295"/>
      <c r="I3" s="295"/>
      <c r="J3" s="295"/>
      <c r="K3" s="296"/>
      <c r="L3" s="294"/>
      <c r="M3" s="300"/>
      <c r="N3" s="311"/>
      <c r="O3" s="312"/>
    </row>
    <row r="4" spans="1:15" ht="15" customHeight="1" x14ac:dyDescent="0.25">
      <c r="A4" s="507"/>
      <c r="B4" s="508"/>
      <c r="C4" s="508"/>
      <c r="D4" s="509"/>
      <c r="E4" s="510"/>
      <c r="F4" s="511"/>
      <c r="G4" s="511"/>
      <c r="H4" s="511"/>
      <c r="I4" s="511"/>
      <c r="J4" s="511"/>
      <c r="K4" s="512"/>
      <c r="L4" s="510"/>
      <c r="M4" s="513"/>
      <c r="N4" s="311"/>
      <c r="O4" s="312"/>
    </row>
    <row r="5" spans="1:15" ht="9.75" customHeight="1" thickBot="1" x14ac:dyDescent="0.3">
      <c r="A5" s="308"/>
      <c r="B5" s="309"/>
      <c r="C5" s="309"/>
      <c r="D5" s="310"/>
      <c r="E5" s="297"/>
      <c r="F5" s="298"/>
      <c r="G5" s="298"/>
      <c r="H5" s="298"/>
      <c r="I5" s="298"/>
      <c r="J5" s="298"/>
      <c r="K5" s="299"/>
      <c r="L5" s="301"/>
      <c r="M5" s="302"/>
      <c r="N5" s="313"/>
      <c r="O5" s="304"/>
    </row>
    <row r="6" spans="1:15" ht="14.25" customHeight="1" x14ac:dyDescent="0.25">
      <c r="A6" s="2"/>
      <c r="B6" s="2"/>
      <c r="C6" s="2"/>
      <c r="D6" s="2"/>
      <c r="E6" s="41"/>
      <c r="F6" s="41"/>
      <c r="G6" s="41"/>
      <c r="H6" s="41"/>
      <c r="I6" s="41"/>
      <c r="J6" s="41"/>
      <c r="K6" s="41"/>
      <c r="L6" s="84"/>
      <c r="M6" s="84"/>
      <c r="N6" s="20"/>
      <c r="O6" s="20"/>
    </row>
    <row r="7" spans="1:15" ht="14.25" customHeight="1" x14ac:dyDescent="0.25">
      <c r="A7" s="2"/>
      <c r="B7" s="2"/>
      <c r="C7" s="2"/>
      <c r="D7" s="2"/>
      <c r="E7" s="41"/>
      <c r="F7" s="41"/>
      <c r="G7" s="41"/>
      <c r="H7" s="41"/>
      <c r="I7" s="41"/>
      <c r="J7" s="41"/>
      <c r="K7" s="41"/>
      <c r="L7" s="84"/>
      <c r="M7" s="84"/>
      <c r="N7" s="20"/>
      <c r="O7" s="20"/>
    </row>
    <row r="8" spans="1:15" ht="14.25" customHeight="1" thickBot="1" x14ac:dyDescent="0.3">
      <c r="A8" s="2"/>
      <c r="B8" s="2"/>
      <c r="C8" s="2"/>
      <c r="D8" s="2"/>
      <c r="E8" s="41"/>
      <c r="F8" s="41"/>
      <c r="G8" s="41"/>
      <c r="H8" s="41"/>
      <c r="I8" s="41"/>
      <c r="J8" s="41"/>
      <c r="K8" s="41"/>
      <c r="L8" s="84"/>
      <c r="M8" s="84"/>
      <c r="N8" s="20"/>
      <c r="O8" s="20"/>
    </row>
    <row r="9" spans="1:15" ht="30.75" customHeight="1" thickBot="1" x14ac:dyDescent="0.3">
      <c r="A9" s="2"/>
      <c r="B9" s="2"/>
      <c r="C9" s="2"/>
      <c r="D9" s="2"/>
      <c r="E9" s="477" t="s">
        <v>90</v>
      </c>
      <c r="F9" s="478"/>
      <c r="G9" s="478"/>
      <c r="H9" s="478"/>
      <c r="I9" s="478"/>
      <c r="J9" s="478"/>
      <c r="K9" s="479"/>
      <c r="L9" s="84"/>
      <c r="M9" s="84"/>
      <c r="N9" s="20"/>
      <c r="O9" s="20"/>
    </row>
    <row r="10" spans="1:15" ht="14.25" customHeight="1" x14ac:dyDescent="0.25">
      <c r="A10" s="2"/>
      <c r="B10" s="2"/>
      <c r="C10" s="2"/>
      <c r="D10" s="2"/>
      <c r="E10" s="41"/>
      <c r="F10" s="41"/>
      <c r="G10" s="41"/>
      <c r="H10" s="41"/>
      <c r="I10" s="41"/>
      <c r="J10" s="41"/>
      <c r="K10" s="41"/>
      <c r="L10" s="84"/>
      <c r="M10" s="84"/>
      <c r="N10" s="20"/>
      <c r="O10" s="20"/>
    </row>
    <row r="11" spans="1:15" ht="14.25" customHeight="1" x14ac:dyDescent="0.25">
      <c r="A11" s="2"/>
      <c r="B11" s="2"/>
      <c r="C11" s="2"/>
      <c r="D11" s="2"/>
      <c r="E11" s="41"/>
      <c r="F11" s="41"/>
      <c r="G11" s="41"/>
      <c r="H11" s="41"/>
      <c r="I11" s="41"/>
      <c r="J11" s="41"/>
      <c r="K11" s="41"/>
      <c r="L11" s="84"/>
      <c r="M11" s="84"/>
      <c r="N11" s="20"/>
      <c r="O11" s="20"/>
    </row>
    <row r="12" spans="1:15" ht="14.25" customHeight="1" thickBot="1" x14ac:dyDescent="0.3">
      <c r="A12" s="2"/>
      <c r="B12" s="2"/>
      <c r="C12" s="2"/>
      <c r="D12" s="2"/>
      <c r="E12" s="17"/>
      <c r="F12" s="17"/>
      <c r="G12" s="17"/>
      <c r="H12" s="17"/>
      <c r="I12" s="17"/>
      <c r="J12" s="17"/>
      <c r="K12" s="17"/>
      <c r="L12" s="17"/>
      <c r="M12" s="63"/>
      <c r="N12" s="64"/>
      <c r="O12" s="64"/>
    </row>
    <row r="13" spans="1:15" ht="21.75" customHeight="1" thickBot="1" x14ac:dyDescent="0.3">
      <c r="A13" s="480" t="s">
        <v>66</v>
      </c>
      <c r="B13" s="481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3"/>
    </row>
    <row r="14" spans="1:15" ht="20.100000000000001" customHeight="1" x14ac:dyDescent="0.25">
      <c r="A14" s="120"/>
      <c r="B14" s="12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5" ht="21.95" customHeight="1" x14ac:dyDescent="0.25">
      <c r="A15" s="58"/>
      <c r="B15" s="23"/>
      <c r="C15" s="80"/>
      <c r="D15" s="80"/>
      <c r="E15" s="151" t="s">
        <v>67</v>
      </c>
      <c r="F15" s="151"/>
      <c r="G15" s="152"/>
      <c r="H15" s="231"/>
      <c r="I15" s="231"/>
      <c r="J15" s="153" t="str">
        <f>IF(O86="","",O86)</f>
        <v/>
      </c>
      <c r="K15" s="154" t="s">
        <v>68</v>
      </c>
      <c r="L15" s="1"/>
      <c r="M15" s="144"/>
      <c r="N15" s="64"/>
      <c r="O15" s="73"/>
    </row>
    <row r="16" spans="1:15" ht="21.95" customHeight="1" x14ac:dyDescent="0.25">
      <c r="A16" s="58"/>
      <c r="B16" s="23"/>
      <c r="C16" s="80"/>
      <c r="D16" s="80"/>
      <c r="E16" s="151" t="s">
        <v>69</v>
      </c>
      <c r="F16" s="151"/>
      <c r="G16" s="152"/>
      <c r="H16" s="231"/>
      <c r="I16" s="231"/>
      <c r="J16" s="153" t="str">
        <f>IF(O115="","",O115)</f>
        <v/>
      </c>
      <c r="K16" s="154" t="s">
        <v>70</v>
      </c>
      <c r="L16" s="1"/>
      <c r="M16" s="63"/>
      <c r="N16" s="64"/>
      <c r="O16" s="73"/>
    </row>
    <row r="17" spans="1:15" ht="21.95" customHeight="1" x14ac:dyDescent="0.25">
      <c r="A17" s="58"/>
      <c r="B17" s="23"/>
      <c r="C17" s="80"/>
      <c r="D17" s="80"/>
      <c r="E17" s="151" t="s">
        <v>71</v>
      </c>
      <c r="F17" s="151"/>
      <c r="G17" s="151"/>
      <c r="H17" s="231"/>
      <c r="I17" s="231"/>
      <c r="J17" s="153" t="str">
        <f>IF(O149="","",O149)</f>
        <v/>
      </c>
      <c r="K17" s="154" t="s">
        <v>72</v>
      </c>
      <c r="L17" s="1"/>
      <c r="M17" s="63"/>
      <c r="N17" s="64"/>
      <c r="O17" s="73"/>
    </row>
    <row r="18" spans="1:15" ht="21.95" customHeight="1" x14ac:dyDescent="0.25">
      <c r="A18" s="58"/>
      <c r="B18" s="23"/>
      <c r="C18" s="80"/>
      <c r="D18" s="80"/>
      <c r="E18" s="151" t="s">
        <v>73</v>
      </c>
      <c r="F18" s="151"/>
      <c r="G18" s="152"/>
      <c r="H18" s="231"/>
      <c r="I18" s="231"/>
      <c r="J18" s="153" t="str">
        <f>IF(O155="","",O155)</f>
        <v/>
      </c>
      <c r="K18" s="154" t="s">
        <v>72</v>
      </c>
      <c r="L18" s="1"/>
      <c r="M18" s="63"/>
      <c r="N18" s="64"/>
      <c r="O18" s="73"/>
    </row>
    <row r="19" spans="1:15" ht="21.95" customHeight="1" x14ac:dyDescent="0.25">
      <c r="A19" s="58"/>
      <c r="B19" s="23"/>
      <c r="C19" s="80"/>
      <c r="D19" s="80"/>
      <c r="E19" s="151" t="s">
        <v>74</v>
      </c>
      <c r="F19" s="151"/>
      <c r="G19" s="152"/>
      <c r="H19" s="231"/>
      <c r="I19" s="231"/>
      <c r="J19" s="153" t="str">
        <f>IF(O161="","",O161)</f>
        <v/>
      </c>
      <c r="K19" s="154" t="s">
        <v>75</v>
      </c>
      <c r="L19" s="1"/>
      <c r="M19" s="63"/>
      <c r="N19" s="64"/>
      <c r="O19" s="73"/>
    </row>
    <row r="20" spans="1:15" ht="21.95" customHeight="1" thickBot="1" x14ac:dyDescent="0.3">
      <c r="A20" s="58"/>
      <c r="B20" s="23"/>
      <c r="C20" s="80"/>
      <c r="D20" s="80"/>
      <c r="E20" s="66"/>
      <c r="F20" s="66"/>
      <c r="G20" s="23"/>
      <c r="H20" s="68"/>
      <c r="I20" s="67"/>
      <c r="J20" s="47"/>
      <c r="K20" s="47"/>
      <c r="L20" s="47"/>
      <c r="O20" s="13"/>
    </row>
    <row r="21" spans="1:15" ht="21.95" customHeight="1" thickBot="1" x14ac:dyDescent="0.3">
      <c r="A21" s="58"/>
      <c r="B21" s="23"/>
      <c r="E21" s="472" t="s">
        <v>76</v>
      </c>
      <c r="F21" s="473"/>
      <c r="G21" s="473"/>
      <c r="H21" s="474"/>
      <c r="I21" s="1"/>
      <c r="J21" s="484" t="str">
        <f>IF(J15="","",SUM(J15:J19))</f>
        <v/>
      </c>
      <c r="K21" s="485"/>
      <c r="L21" s="17"/>
      <c r="M21" s="63"/>
      <c r="N21" s="64"/>
      <c r="O21" s="73"/>
    </row>
    <row r="22" spans="1:15" ht="21.95" customHeight="1" x14ac:dyDescent="0.25">
      <c r="A22" s="58"/>
      <c r="B22" s="23"/>
      <c r="E22" s="113"/>
      <c r="F22" s="113"/>
      <c r="G22" s="113"/>
      <c r="H22" s="113"/>
      <c r="I22" s="114"/>
      <c r="J22" s="115"/>
      <c r="K22" s="115"/>
      <c r="L22" s="17"/>
      <c r="M22" s="63"/>
      <c r="N22" s="64"/>
      <c r="O22" s="73"/>
    </row>
    <row r="23" spans="1:15" ht="20.100000000000001" customHeight="1" thickBot="1" x14ac:dyDescent="0.3">
      <c r="A23" s="58"/>
      <c r="B23" s="23"/>
      <c r="C23" s="3"/>
      <c r="D23" s="3"/>
      <c r="E23" s="3"/>
      <c r="F23" s="3"/>
      <c r="G23" s="80"/>
      <c r="H23" s="17"/>
      <c r="I23" s="17"/>
      <c r="J23" s="17"/>
      <c r="K23" s="17"/>
      <c r="L23" s="17"/>
      <c r="M23" s="63"/>
      <c r="N23" s="64"/>
      <c r="O23" s="73"/>
    </row>
    <row r="24" spans="1:15" ht="21.75" customHeight="1" thickBot="1" x14ac:dyDescent="0.3">
      <c r="A24" s="486" t="s">
        <v>77</v>
      </c>
      <c r="B24" s="487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9"/>
    </row>
    <row r="25" spans="1:15" ht="20.100000000000001" customHeight="1" x14ac:dyDescent="0.25">
      <c r="A25" s="122"/>
      <c r="B25" s="123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 ht="21.95" customHeight="1" x14ac:dyDescent="0.25">
      <c r="A26" s="58"/>
      <c r="B26" s="23"/>
      <c r="C26" s="1"/>
      <c r="D26" s="1"/>
      <c r="E26" s="151" t="s">
        <v>78</v>
      </c>
      <c r="F26" s="151"/>
      <c r="G26" s="151"/>
      <c r="H26" s="231"/>
      <c r="I26" s="231"/>
      <c r="J26" s="155" t="str">
        <f>IF(O201="","",O201)</f>
        <v/>
      </c>
      <c r="K26" s="154" t="s">
        <v>68</v>
      </c>
      <c r="L26" s="17"/>
      <c r="M26" s="63"/>
      <c r="N26" s="64"/>
      <c r="O26" s="73"/>
    </row>
    <row r="27" spans="1:15" ht="21.95" customHeight="1" x14ac:dyDescent="0.25">
      <c r="A27" s="58"/>
      <c r="B27" s="23"/>
      <c r="C27" s="1"/>
      <c r="D27" s="1"/>
      <c r="E27" s="151" t="s">
        <v>79</v>
      </c>
      <c r="F27" s="151"/>
      <c r="G27" s="151"/>
      <c r="H27" s="231"/>
      <c r="I27" s="231"/>
      <c r="J27" s="155" t="str">
        <f>IF(O216="","",O216)</f>
        <v/>
      </c>
      <c r="K27" s="154" t="s">
        <v>80</v>
      </c>
      <c r="L27" s="17"/>
      <c r="M27" s="63"/>
      <c r="N27" s="64"/>
      <c r="O27" s="73"/>
    </row>
    <row r="28" spans="1:15" ht="21.95" customHeight="1" x14ac:dyDescent="0.25">
      <c r="A28" s="58"/>
      <c r="B28" s="23"/>
      <c r="C28" s="1"/>
      <c r="D28" s="1"/>
      <c r="E28" s="151" t="s">
        <v>81</v>
      </c>
      <c r="F28" s="151"/>
      <c r="G28" s="151"/>
      <c r="H28" s="231"/>
      <c r="I28" s="231"/>
      <c r="J28" s="155" t="str">
        <f>IF(O225="","",O225)</f>
        <v/>
      </c>
      <c r="K28" s="154" t="s">
        <v>151</v>
      </c>
      <c r="L28" s="17"/>
      <c r="M28" s="63"/>
      <c r="N28" s="64"/>
      <c r="O28" s="73"/>
    </row>
    <row r="29" spans="1:15" ht="21.95" customHeight="1" thickBot="1" x14ac:dyDescent="0.3">
      <c r="A29" s="58"/>
      <c r="B29" s="23"/>
      <c r="C29" s="1"/>
      <c r="D29" s="1"/>
      <c r="E29" s="66"/>
      <c r="F29" s="66"/>
      <c r="G29" s="66"/>
      <c r="H29" s="68"/>
      <c r="I29" s="67"/>
      <c r="J29" s="17"/>
      <c r="K29" s="17"/>
      <c r="L29" s="17"/>
      <c r="M29" s="63"/>
      <c r="N29" s="64"/>
      <c r="O29" s="73"/>
    </row>
    <row r="30" spans="1:15" ht="21.95" customHeight="1" thickBot="1" x14ac:dyDescent="0.3">
      <c r="A30" s="58"/>
      <c r="B30" s="23"/>
      <c r="E30" s="472" t="s">
        <v>82</v>
      </c>
      <c r="F30" s="473"/>
      <c r="G30" s="473"/>
      <c r="H30" s="474"/>
      <c r="I30" s="3"/>
      <c r="J30" s="484" t="str">
        <f>IF(J26="","",SUM(J26:J28))</f>
        <v/>
      </c>
      <c r="K30" s="485"/>
      <c r="L30" s="47"/>
      <c r="O30" s="13"/>
    </row>
    <row r="31" spans="1:15" ht="39" customHeight="1" thickBot="1" x14ac:dyDescent="0.3">
      <c r="A31" s="58"/>
      <c r="B31" s="23"/>
      <c r="C31" s="18"/>
      <c r="D31" s="18"/>
      <c r="E31" s="18"/>
      <c r="F31" s="4"/>
      <c r="G31" s="4"/>
      <c r="H31" s="17"/>
      <c r="I31" s="17"/>
      <c r="J31" s="17"/>
      <c r="K31" s="17"/>
      <c r="L31" s="17"/>
      <c r="M31" s="63"/>
      <c r="N31" s="64"/>
      <c r="O31" s="73"/>
    </row>
    <row r="32" spans="1:15" ht="25.5" customHeight="1" thickBot="1" x14ac:dyDescent="0.3">
      <c r="A32" s="58"/>
      <c r="B32" s="23"/>
      <c r="E32" s="472" t="s">
        <v>83</v>
      </c>
      <c r="F32" s="473"/>
      <c r="G32" s="473"/>
      <c r="H32" s="474"/>
      <c r="I32" s="17"/>
      <c r="J32" s="484" t="str">
        <f>IF(J21="","",J21+J30)</f>
        <v/>
      </c>
      <c r="K32" s="485"/>
      <c r="L32" s="17"/>
      <c r="M32" s="63"/>
      <c r="N32" s="64"/>
      <c r="O32" s="73"/>
    </row>
    <row r="33" spans="1:15" ht="20.100000000000001" customHeight="1" thickBot="1" x14ac:dyDescent="0.3">
      <c r="A33" s="58"/>
      <c r="B33" s="23"/>
      <c r="C33" s="18"/>
      <c r="D33" s="18"/>
      <c r="E33" s="18"/>
      <c r="F33" s="4"/>
      <c r="G33" s="4"/>
      <c r="H33" s="17"/>
      <c r="I33" s="17"/>
      <c r="J33" s="17"/>
      <c r="K33" s="17"/>
      <c r="L33" s="17"/>
      <c r="M33" s="63"/>
      <c r="N33" s="64"/>
      <c r="O33" s="73"/>
    </row>
    <row r="34" spans="1:15" ht="33" customHeight="1" thickBot="1" x14ac:dyDescent="0.3">
      <c r="A34" s="58"/>
      <c r="B34" s="23"/>
      <c r="C34" s="12"/>
      <c r="D34" s="12"/>
      <c r="E34" s="472" t="s">
        <v>84</v>
      </c>
      <c r="F34" s="473"/>
      <c r="G34" s="473"/>
      <c r="H34" s="474"/>
      <c r="I34" s="17"/>
      <c r="J34" s="475" t="str">
        <f>IF(J30="","",CEILING(J32/15,0.5))</f>
        <v/>
      </c>
      <c r="K34" s="476"/>
      <c r="L34" s="17"/>
      <c r="N34" s="64"/>
      <c r="O34" s="73"/>
    </row>
    <row r="35" spans="1:15" ht="20.100000000000001" customHeight="1" x14ac:dyDescent="0.25">
      <c r="A35" s="58"/>
      <c r="B35" s="23"/>
      <c r="F35" s="87"/>
      <c r="G35" s="83"/>
      <c r="H35" s="83"/>
      <c r="I35" s="17"/>
      <c r="J35" s="17"/>
      <c r="K35" s="17"/>
      <c r="L35" s="17"/>
      <c r="M35" s="63"/>
      <c r="N35" s="64"/>
      <c r="O35" s="73"/>
    </row>
    <row r="36" spans="1:15" ht="20.100000000000001" customHeight="1" thickBot="1" x14ac:dyDescent="0.3">
      <c r="A36" s="59"/>
      <c r="B36" s="94"/>
      <c r="C36" s="81"/>
      <c r="D36" s="81"/>
      <c r="E36" s="81"/>
      <c r="F36" s="77"/>
      <c r="G36" s="77"/>
      <c r="H36" s="82"/>
      <c r="I36" s="105"/>
      <c r="J36" s="105"/>
      <c r="K36" s="105"/>
      <c r="L36" s="105"/>
      <c r="M36" s="76"/>
      <c r="N36" s="77"/>
      <c r="O36" s="78"/>
    </row>
    <row r="37" spans="1:15" ht="20.100000000000001" customHeight="1" x14ac:dyDescent="0.25">
      <c r="A37" s="23"/>
      <c r="B37" s="23"/>
      <c r="C37" s="70"/>
      <c r="D37" s="70"/>
      <c r="E37" s="70"/>
      <c r="F37" s="69"/>
      <c r="G37" s="69"/>
      <c r="H37" s="65"/>
      <c r="I37" s="17"/>
      <c r="J37" s="17"/>
      <c r="K37" s="17"/>
      <c r="L37" s="17"/>
      <c r="M37" s="63"/>
      <c r="N37" s="64"/>
      <c r="O37" s="64"/>
    </row>
    <row r="38" spans="1:15" ht="20.100000000000001" customHeight="1" x14ac:dyDescent="0.25">
      <c r="A38" s="23"/>
      <c r="B38" s="23"/>
      <c r="C38" s="70"/>
      <c r="D38" s="70"/>
      <c r="E38" s="70"/>
      <c r="F38" s="69"/>
      <c r="G38" s="69"/>
      <c r="H38" s="65"/>
      <c r="I38" s="17"/>
      <c r="J38" s="17"/>
      <c r="K38" s="17"/>
      <c r="L38" s="17"/>
      <c r="M38" s="63"/>
      <c r="N38" s="64"/>
      <c r="O38" s="64"/>
    </row>
    <row r="39" spans="1:15" ht="20.100000000000001" customHeight="1" x14ac:dyDescent="0.25">
      <c r="A39" s="23"/>
      <c r="B39" s="23"/>
      <c r="C39" s="70"/>
      <c r="D39" s="70"/>
      <c r="E39" s="70"/>
      <c r="F39" s="69"/>
      <c r="G39" s="69"/>
      <c r="H39" s="65"/>
      <c r="I39" s="17"/>
      <c r="J39" s="17"/>
      <c r="K39" s="17"/>
      <c r="L39" s="17"/>
      <c r="M39" s="63"/>
      <c r="N39" s="64"/>
      <c r="O39" s="64"/>
    </row>
    <row r="40" spans="1:15" ht="20.100000000000001" customHeight="1" thickBot="1" x14ac:dyDescent="0.3">
      <c r="A40" s="23"/>
      <c r="B40" s="23"/>
      <c r="C40" s="18"/>
      <c r="D40" s="18"/>
      <c r="E40" s="18"/>
      <c r="F40" s="4"/>
      <c r="G40" s="4"/>
      <c r="H40" s="17"/>
      <c r="I40" s="17"/>
      <c r="J40" s="17"/>
      <c r="K40" s="17"/>
      <c r="L40" s="17"/>
      <c r="M40" s="63"/>
      <c r="N40" s="64"/>
      <c r="O40" s="64"/>
    </row>
    <row r="41" spans="1:15" s="126" customFormat="1" ht="22.5" customHeight="1" thickBot="1" x14ac:dyDescent="0.35">
      <c r="A41" s="472" t="s">
        <v>85</v>
      </c>
      <c r="B41" s="473"/>
      <c r="C41" s="473"/>
      <c r="D41" s="473"/>
      <c r="E41" s="473"/>
      <c r="F41" s="473"/>
      <c r="G41" s="473"/>
      <c r="H41" s="473"/>
      <c r="I41" s="473"/>
      <c r="J41" s="474"/>
      <c r="K41" s="472" t="s">
        <v>86</v>
      </c>
      <c r="L41" s="473"/>
      <c r="M41" s="473"/>
      <c r="N41" s="473"/>
      <c r="O41" s="474"/>
    </row>
    <row r="42" spans="1:15" ht="21.95" customHeight="1" x14ac:dyDescent="0.25">
      <c r="A42" s="57"/>
      <c r="B42" s="95"/>
      <c r="C42" s="71"/>
      <c r="D42" s="71"/>
      <c r="E42" s="71"/>
      <c r="F42" s="72"/>
      <c r="G42" s="72"/>
      <c r="H42" s="103"/>
      <c r="I42" s="103"/>
      <c r="J42" s="103"/>
      <c r="K42" s="61"/>
      <c r="L42" s="17"/>
      <c r="M42" s="63"/>
      <c r="N42" s="64"/>
      <c r="O42" s="73"/>
    </row>
    <row r="43" spans="1:15" ht="21.95" customHeight="1" x14ac:dyDescent="0.25">
      <c r="A43" s="58"/>
      <c r="B43" s="23"/>
      <c r="C43" s="18"/>
      <c r="D43" s="18"/>
      <c r="E43" s="18"/>
      <c r="F43" s="4"/>
      <c r="G43" s="4"/>
      <c r="H43" s="17"/>
      <c r="I43" s="17"/>
      <c r="J43" s="17"/>
      <c r="K43" s="61"/>
      <c r="L43" s="17"/>
      <c r="M43" s="63"/>
      <c r="N43" s="64"/>
      <c r="O43" s="73"/>
    </row>
    <row r="44" spans="1:15" ht="21.95" customHeight="1" x14ac:dyDescent="0.25">
      <c r="A44" s="58"/>
      <c r="B44" s="23"/>
      <c r="C44" s="18"/>
      <c r="D44" s="18"/>
      <c r="E44" s="18"/>
      <c r="F44" s="4"/>
      <c r="G44" s="4"/>
      <c r="H44" s="17"/>
      <c r="I44" s="17"/>
      <c r="J44" s="17"/>
      <c r="K44" s="61"/>
      <c r="L44" s="17"/>
      <c r="M44" s="63"/>
      <c r="N44" s="64"/>
      <c r="O44" s="73"/>
    </row>
    <row r="45" spans="1:15" ht="21.95" customHeight="1" x14ac:dyDescent="0.25">
      <c r="A45" s="58"/>
      <c r="B45" s="23"/>
      <c r="C45" s="18"/>
      <c r="D45" s="18"/>
      <c r="E45" s="18"/>
      <c r="F45" s="4"/>
      <c r="G45" s="4"/>
      <c r="H45" s="17"/>
      <c r="I45" s="17"/>
      <c r="J45" s="17"/>
      <c r="K45" s="61"/>
      <c r="L45" s="17"/>
      <c r="M45" s="63"/>
      <c r="N45" s="64"/>
      <c r="O45" s="73"/>
    </row>
    <row r="46" spans="1:15" ht="21.95" customHeight="1" x14ac:dyDescent="0.25">
      <c r="A46" s="58"/>
      <c r="B46" s="23"/>
      <c r="C46" s="18"/>
      <c r="D46" s="18"/>
      <c r="E46" s="18"/>
      <c r="F46" s="4"/>
      <c r="G46" s="4"/>
      <c r="H46" s="17"/>
      <c r="I46" s="17"/>
      <c r="J46" s="17"/>
      <c r="K46" s="61"/>
      <c r="L46" s="17"/>
      <c r="M46" s="63"/>
      <c r="N46" s="64"/>
      <c r="O46" s="73"/>
    </row>
    <row r="47" spans="1:15" ht="21.95" customHeight="1" x14ac:dyDescent="0.25">
      <c r="A47" s="58"/>
      <c r="B47" s="23"/>
      <c r="C47" s="18"/>
      <c r="D47" s="18"/>
      <c r="E47" s="18"/>
      <c r="F47" s="4"/>
      <c r="G47" s="4"/>
      <c r="H47" s="17"/>
      <c r="I47" s="17"/>
      <c r="J47" s="17"/>
      <c r="K47" s="61"/>
      <c r="L47" s="17"/>
      <c r="M47" s="63"/>
      <c r="N47" s="64"/>
      <c r="O47" s="73"/>
    </row>
    <row r="48" spans="1:15" ht="21.95" customHeight="1" thickBot="1" x14ac:dyDescent="0.3">
      <c r="A48" s="59"/>
      <c r="B48" s="94"/>
      <c r="C48" s="74"/>
      <c r="D48" s="74"/>
      <c r="E48" s="74"/>
      <c r="F48" s="75"/>
      <c r="G48" s="75"/>
      <c r="H48" s="105"/>
      <c r="I48" s="105"/>
      <c r="J48" s="105"/>
      <c r="K48" s="104"/>
      <c r="L48" s="105"/>
      <c r="M48" s="76"/>
      <c r="N48" s="77"/>
      <c r="O48" s="78"/>
    </row>
    <row r="49" spans="1:15" ht="15.75" x14ac:dyDescent="0.25">
      <c r="A49" s="23"/>
      <c r="B49" s="23"/>
      <c r="C49" s="18"/>
      <c r="D49" s="18"/>
      <c r="E49" s="18"/>
      <c r="F49" s="4"/>
      <c r="G49" s="4"/>
      <c r="H49" s="17"/>
      <c r="I49" s="17"/>
      <c r="J49" s="17"/>
      <c r="K49" s="17"/>
      <c r="L49" s="17"/>
      <c r="M49" s="63"/>
      <c r="N49" s="64"/>
      <c r="O49" s="64"/>
    </row>
    <row r="50" spans="1:15" ht="16.5" thickBot="1" x14ac:dyDescent="0.3">
      <c r="A50" s="23"/>
      <c r="B50" s="23"/>
      <c r="C50" s="18"/>
      <c r="D50" s="18"/>
      <c r="E50" s="18"/>
      <c r="F50" s="4"/>
      <c r="G50" s="4"/>
      <c r="H50" s="17"/>
      <c r="I50" s="17"/>
      <c r="J50" s="17"/>
      <c r="K50" s="17"/>
      <c r="L50" s="17"/>
      <c r="M50" s="63"/>
      <c r="N50" s="64"/>
      <c r="O50" s="64"/>
    </row>
    <row r="51" spans="1:15" ht="22.5" customHeight="1" thickBot="1" x14ac:dyDescent="0.3">
      <c r="A51" s="472" t="s">
        <v>161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4"/>
    </row>
    <row r="52" spans="1:15" ht="15.75" x14ac:dyDescent="0.25">
      <c r="A52" s="58"/>
      <c r="B52" s="23"/>
      <c r="C52" s="18"/>
      <c r="D52" s="18"/>
      <c r="E52" s="3"/>
      <c r="F52" s="3"/>
      <c r="G52" s="3"/>
      <c r="H52" s="3"/>
      <c r="I52" s="3"/>
      <c r="J52" s="17"/>
      <c r="K52" s="17"/>
      <c r="L52" s="17"/>
      <c r="M52" s="63"/>
      <c r="N52" s="64"/>
      <c r="O52" s="79"/>
    </row>
    <row r="53" spans="1:15" ht="15.75" x14ac:dyDescent="0.25">
      <c r="A53" s="58"/>
      <c r="B53" s="23"/>
      <c r="C53" s="18"/>
      <c r="D53" s="18"/>
      <c r="E53" s="3"/>
      <c r="F53" s="3"/>
      <c r="G53" s="3"/>
      <c r="H53" s="3"/>
      <c r="I53" s="3"/>
      <c r="J53" s="17"/>
      <c r="K53" s="17"/>
      <c r="L53" s="17"/>
      <c r="M53" s="63"/>
      <c r="N53" s="64"/>
      <c r="O53" s="73"/>
    </row>
    <row r="54" spans="1:15" ht="15.75" x14ac:dyDescent="0.25">
      <c r="A54" s="58"/>
      <c r="B54" s="23"/>
      <c r="C54" s="18"/>
      <c r="D54" s="18"/>
      <c r="E54" s="3"/>
      <c r="F54" s="3"/>
      <c r="G54" s="3"/>
      <c r="H54" s="3"/>
      <c r="I54" s="3"/>
      <c r="J54" s="17"/>
      <c r="K54" s="17"/>
      <c r="L54" s="17"/>
      <c r="M54" s="63"/>
      <c r="N54" s="64"/>
      <c r="O54" s="73"/>
    </row>
    <row r="55" spans="1:15" ht="15.75" x14ac:dyDescent="0.25">
      <c r="A55" s="58"/>
      <c r="B55" s="23"/>
      <c r="C55" s="18"/>
      <c r="D55" s="18"/>
      <c r="E55" s="3"/>
      <c r="F55" s="3"/>
      <c r="G55" s="3"/>
      <c r="H55" s="3"/>
      <c r="I55" s="3"/>
      <c r="J55" s="17"/>
      <c r="K55" s="17"/>
      <c r="L55" s="17"/>
      <c r="M55" s="63"/>
      <c r="N55" s="64"/>
      <c r="O55" s="73"/>
    </row>
    <row r="56" spans="1:15" ht="15.75" x14ac:dyDescent="0.25">
      <c r="A56" s="58"/>
      <c r="B56" s="23"/>
      <c r="C56" s="18"/>
      <c r="D56" s="18"/>
      <c r="E56" s="3"/>
      <c r="F56" s="3"/>
      <c r="G56" s="3"/>
      <c r="H56" s="3"/>
      <c r="I56" s="3"/>
      <c r="J56" s="17"/>
      <c r="K56" s="17"/>
      <c r="L56" s="17"/>
      <c r="M56" s="63"/>
      <c r="N56" s="64"/>
      <c r="O56" s="73"/>
    </row>
    <row r="57" spans="1:15" ht="15.75" x14ac:dyDescent="0.25">
      <c r="A57" s="58"/>
      <c r="B57" s="23"/>
      <c r="C57" s="18"/>
      <c r="D57" s="18"/>
      <c r="E57" s="3"/>
      <c r="F57" s="3"/>
      <c r="G57" s="3"/>
      <c r="H57" s="3"/>
      <c r="I57" s="3"/>
      <c r="J57" s="17"/>
      <c r="K57" s="17"/>
      <c r="L57" s="17"/>
      <c r="M57" s="63"/>
      <c r="N57" s="64"/>
      <c r="O57" s="73"/>
    </row>
    <row r="58" spans="1:15" ht="15.75" x14ac:dyDescent="0.25">
      <c r="A58" s="58"/>
      <c r="B58" s="23"/>
      <c r="C58" s="18"/>
      <c r="D58" s="18"/>
      <c r="E58" s="3"/>
      <c r="F58" s="3"/>
      <c r="G58" s="3"/>
      <c r="H58" s="3"/>
      <c r="I58" s="3"/>
      <c r="J58" s="17"/>
      <c r="K58" s="17"/>
      <c r="L58" s="17"/>
      <c r="M58" s="63"/>
      <c r="N58" s="64"/>
      <c r="O58" s="73"/>
    </row>
    <row r="59" spans="1:15" ht="15.75" x14ac:dyDescent="0.25">
      <c r="A59" s="58"/>
      <c r="B59" s="23"/>
      <c r="C59" s="18"/>
      <c r="D59" s="18"/>
      <c r="E59" s="3"/>
      <c r="F59" s="3"/>
      <c r="G59" s="3"/>
      <c r="H59" s="3"/>
      <c r="I59" s="3"/>
      <c r="J59" s="17"/>
      <c r="K59" s="17"/>
      <c r="L59" s="17"/>
      <c r="M59" s="63"/>
      <c r="N59" s="64"/>
      <c r="O59" s="73"/>
    </row>
    <row r="60" spans="1:15" ht="15.75" x14ac:dyDescent="0.25">
      <c r="A60" s="58"/>
      <c r="B60" s="23"/>
      <c r="C60" s="18"/>
      <c r="D60" s="18"/>
      <c r="E60" s="3"/>
      <c r="F60" s="3"/>
      <c r="G60" s="3"/>
      <c r="H60" s="3"/>
      <c r="I60" s="3"/>
      <c r="J60" s="17"/>
      <c r="K60" s="17"/>
      <c r="L60" s="17"/>
      <c r="M60" s="63"/>
      <c r="N60" s="64"/>
      <c r="O60" s="73"/>
    </row>
    <row r="61" spans="1:15" ht="15.75" x14ac:dyDescent="0.25">
      <c r="A61" s="58"/>
      <c r="B61" s="23"/>
      <c r="C61" s="18"/>
      <c r="D61" s="18"/>
      <c r="E61" s="3"/>
      <c r="F61" s="3"/>
      <c r="G61" s="3"/>
      <c r="H61" s="3"/>
      <c r="I61" s="3"/>
      <c r="J61" s="17"/>
      <c r="K61" s="17"/>
      <c r="L61" s="17"/>
      <c r="M61" s="63"/>
      <c r="N61" s="64"/>
      <c r="O61" s="73"/>
    </row>
    <row r="62" spans="1:15" ht="15.75" x14ac:dyDescent="0.25">
      <c r="A62" s="58"/>
      <c r="B62" s="23"/>
      <c r="C62" s="18"/>
      <c r="D62" s="18"/>
      <c r="E62" s="3"/>
      <c r="F62" s="3"/>
      <c r="G62" s="3"/>
      <c r="H62" s="3"/>
      <c r="I62" s="3"/>
      <c r="J62" s="17"/>
      <c r="K62" s="17"/>
      <c r="L62" s="17"/>
      <c r="M62" s="63"/>
      <c r="N62" s="64"/>
      <c r="O62" s="73"/>
    </row>
    <row r="63" spans="1:15" ht="15.75" x14ac:dyDescent="0.25">
      <c r="A63" s="58"/>
      <c r="B63" s="23"/>
      <c r="C63" s="18"/>
      <c r="D63" s="18"/>
      <c r="E63" s="3"/>
      <c r="F63" s="3"/>
      <c r="G63" s="3"/>
      <c r="H63" s="3"/>
      <c r="I63" s="3"/>
      <c r="J63" s="17"/>
      <c r="K63" s="17"/>
      <c r="L63" s="17"/>
      <c r="M63" s="63"/>
      <c r="N63" s="64"/>
      <c r="O63" s="73"/>
    </row>
    <row r="64" spans="1:15" ht="15.75" x14ac:dyDescent="0.25">
      <c r="A64" s="58"/>
      <c r="B64" s="23"/>
      <c r="C64" s="18"/>
      <c r="D64" s="18"/>
      <c r="E64" s="3"/>
      <c r="F64" s="3"/>
      <c r="G64" s="3"/>
      <c r="H64" s="3"/>
      <c r="I64" s="3"/>
      <c r="J64" s="17"/>
      <c r="K64" s="17"/>
      <c r="L64" s="17"/>
      <c r="M64" s="63"/>
      <c r="N64" s="64"/>
      <c r="O64" s="73"/>
    </row>
    <row r="65" spans="1:15" ht="15.75" x14ac:dyDescent="0.25">
      <c r="A65" s="58"/>
      <c r="B65" s="23"/>
      <c r="C65" s="18"/>
      <c r="D65" s="18"/>
      <c r="E65" s="3"/>
      <c r="F65" s="3"/>
      <c r="G65" s="3"/>
      <c r="H65" s="3"/>
      <c r="I65" s="3"/>
      <c r="J65" s="17"/>
      <c r="K65" s="17"/>
      <c r="L65" s="17"/>
      <c r="M65" s="63"/>
      <c r="N65" s="64"/>
      <c r="O65" s="73"/>
    </row>
    <row r="66" spans="1:15" ht="15.75" x14ac:dyDescent="0.25">
      <c r="A66" s="58"/>
      <c r="B66" s="23"/>
      <c r="C66" s="18"/>
      <c r="D66" s="18"/>
      <c r="E66" s="3"/>
      <c r="F66" s="3"/>
      <c r="G66" s="3"/>
      <c r="H66" s="3"/>
      <c r="I66" s="3"/>
      <c r="J66" s="17"/>
      <c r="K66" s="17"/>
      <c r="L66" s="17"/>
      <c r="M66" s="63"/>
      <c r="N66" s="64"/>
      <c r="O66" s="73"/>
    </row>
    <row r="67" spans="1:15" ht="15.75" x14ac:dyDescent="0.25">
      <c r="A67" s="58"/>
      <c r="B67" s="23"/>
      <c r="C67" s="18"/>
      <c r="D67" s="18"/>
      <c r="E67" s="3"/>
      <c r="F67" s="3"/>
      <c r="G67" s="3"/>
      <c r="H67" s="3"/>
      <c r="I67" s="3"/>
      <c r="J67" s="17"/>
      <c r="K67" s="17"/>
      <c r="L67" s="17"/>
      <c r="M67" s="63"/>
      <c r="N67" s="64"/>
      <c r="O67" s="73"/>
    </row>
    <row r="68" spans="1:15" ht="16.5" thickBot="1" x14ac:dyDescent="0.3">
      <c r="A68" s="59"/>
      <c r="B68" s="94"/>
      <c r="C68" s="74"/>
      <c r="D68" s="74"/>
      <c r="E68" s="60"/>
      <c r="F68" s="60"/>
      <c r="G68" s="60"/>
      <c r="H68" s="60"/>
      <c r="I68" s="60"/>
      <c r="J68" s="105"/>
      <c r="K68" s="105"/>
      <c r="L68" s="105"/>
      <c r="M68" s="76"/>
      <c r="N68" s="77"/>
      <c r="O68" s="78"/>
    </row>
    <row r="69" spans="1:15" ht="15.75" x14ac:dyDescent="0.25">
      <c r="A69" s="23"/>
      <c r="B69" s="23"/>
      <c r="C69" s="18"/>
      <c r="D69" s="18"/>
      <c r="E69" s="3"/>
      <c r="F69" s="3"/>
      <c r="G69" s="3"/>
      <c r="H69" s="3"/>
      <c r="I69" s="3"/>
      <c r="J69" s="17"/>
      <c r="K69" s="17"/>
      <c r="L69" s="17"/>
      <c r="M69" s="63"/>
      <c r="N69" s="64"/>
      <c r="O69" s="64"/>
    </row>
    <row r="70" spans="1:15" ht="15.75" x14ac:dyDescent="0.25">
      <c r="A70" s="23"/>
      <c r="B70" s="23"/>
      <c r="C70" s="18"/>
      <c r="D70" s="18"/>
      <c r="E70" s="3"/>
      <c r="F70" s="3"/>
      <c r="G70" s="3"/>
      <c r="H70" s="3"/>
      <c r="I70" s="3"/>
      <c r="J70" s="17"/>
      <c r="K70" s="17"/>
      <c r="L70" s="17"/>
      <c r="M70" s="63"/>
      <c r="N70" s="64"/>
      <c r="O70" s="64"/>
    </row>
    <row r="71" spans="1:15" ht="16.5" thickBot="1" x14ac:dyDescent="0.3">
      <c r="A71" s="23"/>
      <c r="B71" s="23"/>
      <c r="C71" s="36"/>
      <c r="D71" s="36"/>
      <c r="E71" s="36"/>
      <c r="F71" s="22"/>
      <c r="G71" s="22"/>
      <c r="H71" s="17"/>
      <c r="I71" s="17"/>
      <c r="J71" s="17"/>
      <c r="K71" s="17"/>
      <c r="L71" s="17"/>
      <c r="M71" s="84"/>
      <c r="N71" s="20"/>
      <c r="O71" s="20"/>
    </row>
    <row r="72" spans="1:15" ht="16.5" customHeight="1" x14ac:dyDescent="0.25">
      <c r="A72" s="288" t="s">
        <v>58</v>
      </c>
      <c r="B72" s="289"/>
      <c r="C72" s="289"/>
      <c r="D72" s="290"/>
      <c r="E72" s="294" t="s">
        <v>59</v>
      </c>
      <c r="F72" s="295"/>
      <c r="G72" s="295"/>
      <c r="H72" s="295"/>
      <c r="I72" s="295"/>
      <c r="J72" s="295"/>
      <c r="K72" s="296"/>
      <c r="L72" s="288" t="s">
        <v>20</v>
      </c>
      <c r="M72" s="300"/>
      <c r="N72" s="288" t="s">
        <v>21</v>
      </c>
      <c r="O72" s="303"/>
    </row>
    <row r="73" spans="1:15" ht="23.25" customHeight="1" thickBot="1" x14ac:dyDescent="0.3">
      <c r="A73" s="291"/>
      <c r="B73" s="292"/>
      <c r="C73" s="292"/>
      <c r="D73" s="293"/>
      <c r="E73" s="297"/>
      <c r="F73" s="298"/>
      <c r="G73" s="298"/>
      <c r="H73" s="298"/>
      <c r="I73" s="298"/>
      <c r="J73" s="298"/>
      <c r="K73" s="299"/>
      <c r="L73" s="301"/>
      <c r="M73" s="302"/>
      <c r="N73" s="301"/>
      <c r="O73" s="304"/>
    </row>
    <row r="74" spans="1:15" ht="16.5" customHeight="1" x14ac:dyDescent="0.25">
      <c r="A74" s="305"/>
      <c r="B74" s="306"/>
      <c r="C74" s="306"/>
      <c r="D74" s="307"/>
      <c r="E74" s="294" t="s">
        <v>173</v>
      </c>
      <c r="F74" s="295"/>
      <c r="G74" s="295"/>
      <c r="H74" s="295"/>
      <c r="I74" s="295"/>
      <c r="J74" s="295"/>
      <c r="K74" s="296"/>
      <c r="L74" s="294"/>
      <c r="M74" s="300"/>
      <c r="N74" s="311"/>
      <c r="O74" s="312"/>
    </row>
    <row r="75" spans="1:15" ht="15.75" thickBot="1" x14ac:dyDescent="0.3">
      <c r="A75" s="308"/>
      <c r="B75" s="309"/>
      <c r="C75" s="309"/>
      <c r="D75" s="310"/>
      <c r="E75" s="297"/>
      <c r="F75" s="298"/>
      <c r="G75" s="298"/>
      <c r="H75" s="298"/>
      <c r="I75" s="298"/>
      <c r="J75" s="298"/>
      <c r="K75" s="299"/>
      <c r="L75" s="301"/>
      <c r="M75" s="302"/>
      <c r="N75" s="313"/>
      <c r="O75" s="304"/>
    </row>
    <row r="76" spans="1:15" ht="15.75" x14ac:dyDescent="0.25">
      <c r="A76" s="23"/>
      <c r="B76" s="23"/>
      <c r="C76" s="36"/>
      <c r="D76" s="36"/>
      <c r="E76" s="36"/>
      <c r="F76" s="22"/>
      <c r="G76" s="22"/>
      <c r="H76" s="17"/>
      <c r="I76" s="17"/>
      <c r="J76" s="17"/>
      <c r="K76" s="17"/>
      <c r="L76" s="17"/>
      <c r="M76" s="84"/>
      <c r="N76" s="20"/>
      <c r="O76" s="20"/>
    </row>
    <row r="77" spans="1:15" ht="16.5" thickBot="1" x14ac:dyDescent="0.3">
      <c r="A77" s="1"/>
      <c r="B77" s="1"/>
      <c r="H77" s="2"/>
      <c r="I77" s="4"/>
      <c r="J77" s="12"/>
    </row>
    <row r="78" spans="1:15" ht="20.100000000000001" customHeight="1" thickBot="1" x14ac:dyDescent="0.3">
      <c r="A78" s="327" t="s">
        <v>119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9"/>
    </row>
    <row r="79" spans="1:15" s="139" customFormat="1" ht="20.100000000000001" customHeight="1" thickBot="1" x14ac:dyDescent="0.3">
      <c r="A79" s="458" t="s">
        <v>29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60"/>
    </row>
    <row r="80" spans="1:15" s="139" customFormat="1" ht="27" customHeight="1" thickBot="1" x14ac:dyDescent="0.3">
      <c r="A80" s="146" t="s">
        <v>130</v>
      </c>
      <c r="B80" s="140" t="s">
        <v>131</v>
      </c>
      <c r="C80" s="147"/>
      <c r="D80" s="147"/>
      <c r="E80" s="147"/>
      <c r="F80" s="461" t="s">
        <v>2</v>
      </c>
      <c r="G80" s="462"/>
      <c r="H80" s="462"/>
      <c r="I80" s="462"/>
      <c r="J80" s="462"/>
      <c r="K80" s="141"/>
      <c r="L80" s="142" t="s">
        <v>42</v>
      </c>
      <c r="M80" s="142" t="s">
        <v>43</v>
      </c>
      <c r="N80" s="142" t="s">
        <v>44</v>
      </c>
      <c r="O80" s="140" t="s">
        <v>3</v>
      </c>
    </row>
    <row r="81" spans="1:15" s="65" customFormat="1" ht="20.100000000000001" customHeight="1" thickTop="1" thickBot="1" x14ac:dyDescent="0.3">
      <c r="A81" s="463" t="s">
        <v>152</v>
      </c>
      <c r="B81" s="463">
        <v>0.5</v>
      </c>
      <c r="C81" s="443" t="s">
        <v>14</v>
      </c>
      <c r="D81" s="466"/>
      <c r="E81" s="466"/>
      <c r="F81" s="438" t="s">
        <v>15</v>
      </c>
      <c r="G81" s="439"/>
      <c r="H81" s="439"/>
      <c r="I81" s="439"/>
      <c r="J81" s="439"/>
      <c r="K81" s="439"/>
      <c r="L81" s="358"/>
      <c r="M81" s="469"/>
      <c r="N81" s="469"/>
      <c r="O81" s="408" t="str">
        <f>IF(L81="","",AVERAGE(L81:N85)*B81)</f>
        <v/>
      </c>
    </row>
    <row r="82" spans="1:15" s="65" customFormat="1" ht="20.100000000000001" customHeight="1" thickBot="1" x14ac:dyDescent="0.3">
      <c r="A82" s="464"/>
      <c r="B82" s="464"/>
      <c r="C82" s="445"/>
      <c r="D82" s="467"/>
      <c r="E82" s="467"/>
      <c r="F82" s="250" t="s">
        <v>22</v>
      </c>
      <c r="G82" s="251"/>
      <c r="H82" s="251"/>
      <c r="I82" s="251"/>
      <c r="J82" s="251"/>
      <c r="K82" s="251"/>
      <c r="L82" s="359"/>
      <c r="M82" s="470"/>
      <c r="N82" s="470"/>
      <c r="O82" s="409"/>
    </row>
    <row r="83" spans="1:15" s="65" customFormat="1" ht="20.100000000000001" customHeight="1" thickBot="1" x14ac:dyDescent="0.3">
      <c r="A83" s="464"/>
      <c r="B83" s="464"/>
      <c r="C83" s="445"/>
      <c r="D83" s="467"/>
      <c r="E83" s="467"/>
      <c r="F83" s="250" t="s">
        <v>23</v>
      </c>
      <c r="G83" s="251"/>
      <c r="H83" s="251"/>
      <c r="I83" s="251"/>
      <c r="J83" s="251"/>
      <c r="K83" s="251"/>
      <c r="L83" s="359"/>
      <c r="M83" s="470"/>
      <c r="N83" s="470"/>
      <c r="O83" s="409"/>
    </row>
    <row r="84" spans="1:15" s="65" customFormat="1" ht="20.100000000000001" customHeight="1" thickBot="1" x14ac:dyDescent="0.3">
      <c r="A84" s="464"/>
      <c r="B84" s="464"/>
      <c r="C84" s="445"/>
      <c r="D84" s="467"/>
      <c r="E84" s="467"/>
      <c r="F84" s="456" t="s">
        <v>16</v>
      </c>
      <c r="G84" s="457"/>
      <c r="H84" s="457"/>
      <c r="I84" s="457"/>
      <c r="J84" s="457"/>
      <c r="K84" s="457"/>
      <c r="L84" s="359"/>
      <c r="M84" s="470"/>
      <c r="N84" s="470"/>
      <c r="O84" s="409"/>
    </row>
    <row r="85" spans="1:15" s="65" customFormat="1" ht="20.100000000000001" customHeight="1" thickBot="1" x14ac:dyDescent="0.3">
      <c r="A85" s="465"/>
      <c r="B85" s="465"/>
      <c r="C85" s="447"/>
      <c r="D85" s="468"/>
      <c r="E85" s="468"/>
      <c r="F85" s="402" t="s">
        <v>24</v>
      </c>
      <c r="G85" s="403"/>
      <c r="H85" s="403"/>
      <c r="I85" s="403"/>
      <c r="J85" s="403"/>
      <c r="K85" s="403"/>
      <c r="L85" s="360"/>
      <c r="M85" s="471"/>
      <c r="N85" s="471"/>
      <c r="O85" s="410"/>
    </row>
    <row r="86" spans="1:15" s="65" customFormat="1" ht="21.75" customHeight="1" thickBot="1" x14ac:dyDescent="0.3">
      <c r="A86" s="235" t="s">
        <v>40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7"/>
      <c r="M86" s="237"/>
      <c r="N86" s="317"/>
      <c r="O86" s="230" t="str">
        <f>IF(O81="","",O81)</f>
        <v/>
      </c>
    </row>
    <row r="87" spans="1:15" ht="20.100000000000001" customHeight="1" thickBot="1" x14ac:dyDescent="0.3">
      <c r="A87" s="3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2"/>
    </row>
    <row r="88" spans="1:15" ht="20.100000000000001" customHeight="1" thickBot="1" x14ac:dyDescent="0.3">
      <c r="A88" s="327" t="s">
        <v>157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43"/>
    </row>
    <row r="89" spans="1:15" ht="65.25" customHeight="1" thickBot="1" x14ac:dyDescent="0.3">
      <c r="A89" s="340" t="s">
        <v>33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2"/>
    </row>
    <row r="90" spans="1:15" s="6" customFormat="1" ht="30.75" customHeight="1" thickBot="1" x14ac:dyDescent="0.3">
      <c r="A90" s="149" t="s">
        <v>130</v>
      </c>
      <c r="B90" s="42" t="s">
        <v>131</v>
      </c>
      <c r="C90" s="42" t="s">
        <v>132</v>
      </c>
      <c r="D90" s="333" t="s">
        <v>133</v>
      </c>
      <c r="E90" s="335"/>
      <c r="F90" s="333" t="s">
        <v>2</v>
      </c>
      <c r="G90" s="334"/>
      <c r="H90" s="334"/>
      <c r="I90" s="334"/>
      <c r="J90" s="334"/>
      <c r="K90" s="335"/>
      <c r="L90" s="109" t="s">
        <v>42</v>
      </c>
      <c r="M90" s="109" t="s">
        <v>43</v>
      </c>
      <c r="N90" s="109" t="s">
        <v>44</v>
      </c>
      <c r="O90" s="92" t="s">
        <v>118</v>
      </c>
    </row>
    <row r="91" spans="1:15" ht="20.100000000000001" customHeight="1" thickTop="1" x14ac:dyDescent="0.25">
      <c r="A91" s="390" t="s">
        <v>120</v>
      </c>
      <c r="B91" s="415">
        <v>0.5</v>
      </c>
      <c r="C91" s="440" t="s">
        <v>0</v>
      </c>
      <c r="D91" s="443" t="s">
        <v>1</v>
      </c>
      <c r="E91" s="444"/>
      <c r="F91" s="398" t="s">
        <v>26</v>
      </c>
      <c r="G91" s="399"/>
      <c r="H91" s="399"/>
      <c r="I91" s="399"/>
      <c r="J91" s="399"/>
      <c r="K91" s="399"/>
      <c r="L91" s="449"/>
      <c r="M91" s="449"/>
      <c r="N91" s="449"/>
      <c r="O91" s="408" t="str">
        <f>IF(L91="","",AVERAGE(L91:N93)*B91)</f>
        <v/>
      </c>
    </row>
    <row r="92" spans="1:15" ht="20.100000000000001" customHeight="1" x14ac:dyDescent="0.25">
      <c r="A92" s="391"/>
      <c r="B92" s="343"/>
      <c r="C92" s="441"/>
      <c r="D92" s="445"/>
      <c r="E92" s="446"/>
      <c r="F92" s="400" t="s">
        <v>27</v>
      </c>
      <c r="G92" s="401"/>
      <c r="H92" s="401"/>
      <c r="I92" s="401"/>
      <c r="J92" s="401"/>
      <c r="K92" s="401"/>
      <c r="L92" s="450"/>
      <c r="M92" s="450"/>
      <c r="N92" s="450"/>
      <c r="O92" s="409"/>
    </row>
    <row r="93" spans="1:15" ht="20.100000000000001" customHeight="1" thickBot="1" x14ac:dyDescent="0.3">
      <c r="A93" s="392"/>
      <c r="B93" s="416"/>
      <c r="C93" s="442"/>
      <c r="D93" s="447"/>
      <c r="E93" s="448"/>
      <c r="F93" s="402" t="s">
        <v>25</v>
      </c>
      <c r="G93" s="403"/>
      <c r="H93" s="403"/>
      <c r="I93" s="403"/>
      <c r="J93" s="403"/>
      <c r="K93" s="403"/>
      <c r="L93" s="451"/>
      <c r="M93" s="451"/>
      <c r="N93" s="451"/>
      <c r="O93" s="410"/>
    </row>
    <row r="94" spans="1:15" ht="20.25" customHeight="1" thickTop="1" thickBot="1" x14ac:dyDescent="0.3">
      <c r="A94" s="390" t="s">
        <v>121</v>
      </c>
      <c r="B94" s="415">
        <v>2.25</v>
      </c>
      <c r="C94" s="157" t="s">
        <v>0</v>
      </c>
      <c r="D94" s="429" t="s">
        <v>6</v>
      </c>
      <c r="E94" s="430"/>
      <c r="F94" s="438" t="s">
        <v>156</v>
      </c>
      <c r="G94" s="439"/>
      <c r="H94" s="439"/>
      <c r="I94" s="439"/>
      <c r="J94" s="439"/>
      <c r="K94" s="439"/>
      <c r="L94" s="219"/>
      <c r="M94" s="219"/>
      <c r="N94" s="219"/>
      <c r="O94" s="408" t="str">
        <f>IF(L94="","",AVERAGE(L94:N96)*B94)</f>
        <v/>
      </c>
    </row>
    <row r="95" spans="1:15" ht="20.25" customHeight="1" thickBot="1" x14ac:dyDescent="0.3">
      <c r="A95" s="391"/>
      <c r="B95" s="343"/>
      <c r="C95" s="158" t="s">
        <v>4</v>
      </c>
      <c r="D95" s="452" t="s">
        <v>8</v>
      </c>
      <c r="E95" s="453"/>
      <c r="F95" s="250" t="s">
        <v>168</v>
      </c>
      <c r="G95" s="251"/>
      <c r="H95" s="251"/>
      <c r="I95" s="251"/>
      <c r="J95" s="251"/>
      <c r="K95" s="251"/>
      <c r="L95" s="220"/>
      <c r="M95" s="220"/>
      <c r="N95" s="220"/>
      <c r="O95" s="409"/>
    </row>
    <row r="96" spans="1:15" ht="21" customHeight="1" thickBot="1" x14ac:dyDescent="0.3">
      <c r="A96" s="392"/>
      <c r="B96" s="416"/>
      <c r="C96" s="159" t="s">
        <v>5</v>
      </c>
      <c r="D96" s="454"/>
      <c r="E96" s="455"/>
      <c r="F96" s="252" t="s">
        <v>7</v>
      </c>
      <c r="G96" s="253"/>
      <c r="H96" s="253"/>
      <c r="I96" s="253"/>
      <c r="J96" s="253"/>
      <c r="K96" s="253"/>
      <c r="L96" s="221"/>
      <c r="M96" s="221"/>
      <c r="N96" s="221"/>
      <c r="O96" s="410"/>
    </row>
    <row r="97" spans="1:15" ht="33" customHeight="1" thickTop="1" thickBot="1" x14ac:dyDescent="0.3">
      <c r="A97" s="390" t="s">
        <v>122</v>
      </c>
      <c r="B97" s="415">
        <v>0.75</v>
      </c>
      <c r="C97" s="160" t="s">
        <v>0</v>
      </c>
      <c r="D97" s="396" t="s">
        <v>9</v>
      </c>
      <c r="E97" s="397"/>
      <c r="F97" s="419" t="s">
        <v>169</v>
      </c>
      <c r="G97" s="420"/>
      <c r="H97" s="420"/>
      <c r="I97" s="420"/>
      <c r="J97" s="420"/>
      <c r="K97" s="420"/>
      <c r="L97" s="222"/>
      <c r="M97" s="222"/>
      <c r="N97" s="222"/>
      <c r="O97" s="408" t="str">
        <f>IF(L97="","",AVERAGE(L97:N99)*B97)</f>
        <v/>
      </c>
    </row>
    <row r="98" spans="1:15" ht="27.75" customHeight="1" thickBot="1" x14ac:dyDescent="0.3">
      <c r="A98" s="391"/>
      <c r="B98" s="343"/>
      <c r="C98" s="161" t="s">
        <v>4</v>
      </c>
      <c r="D98" s="411" t="s">
        <v>9</v>
      </c>
      <c r="E98" s="412"/>
      <c r="F98" s="421"/>
      <c r="G98" s="422"/>
      <c r="H98" s="422"/>
      <c r="I98" s="422"/>
      <c r="J98" s="422"/>
      <c r="K98" s="422"/>
      <c r="L98" s="223"/>
      <c r="M98" s="223"/>
      <c r="N98" s="223"/>
      <c r="O98" s="409"/>
    </row>
    <row r="99" spans="1:15" ht="40.5" customHeight="1" thickBot="1" x14ac:dyDescent="0.3">
      <c r="A99" s="392"/>
      <c r="B99" s="416"/>
      <c r="C99" s="162" t="s">
        <v>5</v>
      </c>
      <c r="D99" s="413" t="s">
        <v>9</v>
      </c>
      <c r="E99" s="414"/>
      <c r="F99" s="423"/>
      <c r="G99" s="424"/>
      <c r="H99" s="424"/>
      <c r="I99" s="424"/>
      <c r="J99" s="424"/>
      <c r="K99" s="424"/>
      <c r="L99" s="224"/>
      <c r="M99" s="224"/>
      <c r="N99" s="224"/>
      <c r="O99" s="410"/>
    </row>
    <row r="100" spans="1:15" ht="87" customHeight="1" thickTop="1" thickBot="1" x14ac:dyDescent="0.3">
      <c r="A100" s="156" t="s">
        <v>123</v>
      </c>
      <c r="B100" s="44">
        <v>0.75</v>
      </c>
      <c r="C100" s="163" t="s">
        <v>5</v>
      </c>
      <c r="D100" s="336" t="s">
        <v>10</v>
      </c>
      <c r="E100" s="437"/>
      <c r="F100" s="338" t="s">
        <v>34</v>
      </c>
      <c r="G100" s="339"/>
      <c r="H100" s="339"/>
      <c r="I100" s="339"/>
      <c r="J100" s="339"/>
      <c r="K100" s="339"/>
      <c r="L100" s="216"/>
      <c r="M100" s="216"/>
      <c r="N100" s="216"/>
      <c r="O100" s="225" t="str">
        <f>IF(L100="","",AVERAGE(L100:N100)*B100)</f>
        <v/>
      </c>
    </row>
    <row r="101" spans="1:15" ht="20.25" customHeight="1" thickTop="1" thickBot="1" x14ac:dyDescent="0.3">
      <c r="A101" s="390" t="s">
        <v>124</v>
      </c>
      <c r="B101" s="415">
        <v>0.75</v>
      </c>
      <c r="C101" s="157" t="s">
        <v>0</v>
      </c>
      <c r="D101" s="429" t="s">
        <v>11</v>
      </c>
      <c r="E101" s="430"/>
      <c r="F101" s="419" t="s">
        <v>63</v>
      </c>
      <c r="G101" s="420"/>
      <c r="H101" s="420"/>
      <c r="I101" s="420"/>
      <c r="J101" s="420"/>
      <c r="K101" s="420"/>
      <c r="L101" s="219"/>
      <c r="M101" s="219"/>
      <c r="N101" s="219"/>
      <c r="O101" s="408" t="str">
        <f>IF(L101="","",AVERAGE(L101:N103)*B101)</f>
        <v/>
      </c>
    </row>
    <row r="102" spans="1:15" ht="20.25" customHeight="1" thickBot="1" x14ac:dyDescent="0.3">
      <c r="A102" s="391"/>
      <c r="B102" s="343"/>
      <c r="C102" s="158" t="s">
        <v>4</v>
      </c>
      <c r="D102" s="431" t="s">
        <v>12</v>
      </c>
      <c r="E102" s="432"/>
      <c r="F102" s="421"/>
      <c r="G102" s="422"/>
      <c r="H102" s="422"/>
      <c r="I102" s="422"/>
      <c r="J102" s="422"/>
      <c r="K102" s="422"/>
      <c r="L102" s="220"/>
      <c r="M102" s="220"/>
      <c r="N102" s="220"/>
      <c r="O102" s="409"/>
    </row>
    <row r="103" spans="1:15" ht="18" customHeight="1" thickBot="1" x14ac:dyDescent="0.3">
      <c r="A103" s="392"/>
      <c r="B103" s="416"/>
      <c r="C103" s="159" t="s">
        <v>5</v>
      </c>
      <c r="D103" s="433" t="s">
        <v>13</v>
      </c>
      <c r="E103" s="434"/>
      <c r="F103" s="423"/>
      <c r="G103" s="424"/>
      <c r="H103" s="424"/>
      <c r="I103" s="424"/>
      <c r="J103" s="424"/>
      <c r="K103" s="424"/>
      <c r="L103" s="221"/>
      <c r="M103" s="221"/>
      <c r="N103" s="221"/>
      <c r="O103" s="410"/>
    </row>
    <row r="104" spans="1:15" ht="36.75" customHeight="1" thickTop="1" thickBot="1" x14ac:dyDescent="0.3">
      <c r="A104" s="156" t="s">
        <v>125</v>
      </c>
      <c r="B104" s="44">
        <v>0.5</v>
      </c>
      <c r="C104" s="163" t="s">
        <v>5</v>
      </c>
      <c r="D104" s="435" t="s">
        <v>11</v>
      </c>
      <c r="E104" s="436"/>
      <c r="F104" s="338" t="s">
        <v>17</v>
      </c>
      <c r="G104" s="339"/>
      <c r="H104" s="339"/>
      <c r="I104" s="339"/>
      <c r="J104" s="339"/>
      <c r="K104" s="339"/>
      <c r="L104" s="226"/>
      <c r="M104" s="227"/>
      <c r="N104" s="228"/>
      <c r="O104" s="229" t="str">
        <f>IF(L104="","",AVERAGE(L104:N104)*B104)</f>
        <v/>
      </c>
    </row>
    <row r="105" spans="1:15" ht="27" customHeight="1" thickTop="1" thickBot="1" x14ac:dyDescent="0.3">
      <c r="A105" s="390" t="s">
        <v>126</v>
      </c>
      <c r="B105" s="415">
        <v>0.5</v>
      </c>
      <c r="C105" s="157" t="s">
        <v>4</v>
      </c>
      <c r="D105" s="417" t="s">
        <v>13</v>
      </c>
      <c r="E105" s="418"/>
      <c r="F105" s="419" t="s">
        <v>18</v>
      </c>
      <c r="G105" s="420"/>
      <c r="H105" s="420"/>
      <c r="I105" s="420"/>
      <c r="J105" s="420"/>
      <c r="K105" s="420"/>
      <c r="L105" s="219"/>
      <c r="M105" s="219"/>
      <c r="N105" s="219"/>
      <c r="O105" s="408" t="str">
        <f>IF(L105="","",AVERAGE(L105:N106)*B105)</f>
        <v/>
      </c>
    </row>
    <row r="106" spans="1:15" ht="21" customHeight="1" thickBot="1" x14ac:dyDescent="0.3">
      <c r="A106" s="392"/>
      <c r="B106" s="416"/>
      <c r="C106" s="159" t="s">
        <v>5</v>
      </c>
      <c r="D106" s="427" t="s">
        <v>13</v>
      </c>
      <c r="E106" s="428"/>
      <c r="F106" s="423"/>
      <c r="G106" s="424"/>
      <c r="H106" s="424"/>
      <c r="I106" s="424"/>
      <c r="J106" s="424"/>
      <c r="K106" s="424"/>
      <c r="L106" s="221"/>
      <c r="M106" s="221"/>
      <c r="N106" s="221"/>
      <c r="O106" s="410"/>
    </row>
    <row r="107" spans="1:15" ht="33.75" customHeight="1" thickTop="1" thickBot="1" x14ac:dyDescent="0.3">
      <c r="A107" s="390" t="s">
        <v>127</v>
      </c>
      <c r="B107" s="415">
        <v>0.5</v>
      </c>
      <c r="C107" s="157" t="s">
        <v>4</v>
      </c>
      <c r="D107" s="417" t="s">
        <v>13</v>
      </c>
      <c r="E107" s="418"/>
      <c r="F107" s="419" t="s">
        <v>170</v>
      </c>
      <c r="G107" s="420"/>
      <c r="H107" s="420"/>
      <c r="I107" s="420"/>
      <c r="J107" s="420"/>
      <c r="K107" s="420"/>
      <c r="L107" s="219"/>
      <c r="M107" s="219"/>
      <c r="N107" s="219"/>
      <c r="O107" s="408" t="str">
        <f>IF(L107="","",AVERAGE(L107:N109)*B107)</f>
        <v/>
      </c>
    </row>
    <row r="108" spans="1:15" ht="36" customHeight="1" thickBot="1" x14ac:dyDescent="0.3">
      <c r="A108" s="392"/>
      <c r="B108" s="416"/>
      <c r="C108" s="159" t="s">
        <v>5</v>
      </c>
      <c r="D108" s="427" t="s">
        <v>12</v>
      </c>
      <c r="E108" s="428"/>
      <c r="F108" s="423"/>
      <c r="G108" s="424"/>
      <c r="H108" s="424"/>
      <c r="I108" s="424"/>
      <c r="J108" s="424"/>
      <c r="K108" s="424"/>
      <c r="L108" s="221"/>
      <c r="M108" s="221"/>
      <c r="N108" s="221"/>
      <c r="O108" s="410"/>
    </row>
    <row r="109" spans="1:15" ht="20.25" customHeight="1" thickTop="1" thickBot="1" x14ac:dyDescent="0.3">
      <c r="A109" s="390" t="s">
        <v>128</v>
      </c>
      <c r="B109" s="415">
        <v>0.75</v>
      </c>
      <c r="C109" s="157" t="s">
        <v>0</v>
      </c>
      <c r="D109" s="417" t="s">
        <v>12</v>
      </c>
      <c r="E109" s="418"/>
      <c r="F109" s="419" t="s">
        <v>60</v>
      </c>
      <c r="G109" s="420"/>
      <c r="H109" s="420"/>
      <c r="I109" s="420"/>
      <c r="J109" s="420"/>
      <c r="K109" s="420"/>
      <c r="L109" s="219"/>
      <c r="M109" s="219"/>
      <c r="N109" s="219"/>
      <c r="O109" s="408" t="str">
        <f>IF(L109="","",AVERAGE(L109:N111)*B109)</f>
        <v/>
      </c>
    </row>
    <row r="110" spans="1:15" ht="20.25" customHeight="1" thickBot="1" x14ac:dyDescent="0.3">
      <c r="A110" s="391"/>
      <c r="B110" s="343"/>
      <c r="C110" s="158" t="s">
        <v>4</v>
      </c>
      <c r="D110" s="425" t="s">
        <v>12</v>
      </c>
      <c r="E110" s="426"/>
      <c r="F110" s="421"/>
      <c r="G110" s="422"/>
      <c r="H110" s="422"/>
      <c r="I110" s="422"/>
      <c r="J110" s="422"/>
      <c r="K110" s="422"/>
      <c r="L110" s="220"/>
      <c r="M110" s="220"/>
      <c r="N110" s="220"/>
      <c r="O110" s="409"/>
    </row>
    <row r="111" spans="1:15" ht="18" customHeight="1" thickBot="1" x14ac:dyDescent="0.3">
      <c r="A111" s="392"/>
      <c r="B111" s="416"/>
      <c r="C111" s="159" t="s">
        <v>5</v>
      </c>
      <c r="D111" s="427" t="s">
        <v>12</v>
      </c>
      <c r="E111" s="428"/>
      <c r="F111" s="423"/>
      <c r="G111" s="424"/>
      <c r="H111" s="424"/>
      <c r="I111" s="424"/>
      <c r="J111" s="424"/>
      <c r="K111" s="424"/>
      <c r="L111" s="221"/>
      <c r="M111" s="221"/>
      <c r="N111" s="221"/>
      <c r="O111" s="410"/>
    </row>
    <row r="112" spans="1:15" ht="21" customHeight="1" thickTop="1" x14ac:dyDescent="0.25">
      <c r="A112" s="390" t="s">
        <v>129</v>
      </c>
      <c r="B112" s="393" t="s">
        <v>150</v>
      </c>
      <c r="C112" s="157" t="s">
        <v>0</v>
      </c>
      <c r="D112" s="396" t="s">
        <v>12</v>
      </c>
      <c r="E112" s="397"/>
      <c r="F112" s="398" t="s">
        <v>35</v>
      </c>
      <c r="G112" s="399"/>
      <c r="H112" s="399"/>
      <c r="I112" s="399"/>
      <c r="J112" s="399"/>
      <c r="K112" s="399"/>
      <c r="L112" s="404"/>
      <c r="M112" s="405"/>
      <c r="N112" s="405"/>
      <c r="O112" s="408" t="str">
        <f>L131</f>
        <v/>
      </c>
    </row>
    <row r="113" spans="1:16" ht="21" customHeight="1" x14ac:dyDescent="0.25">
      <c r="A113" s="391"/>
      <c r="B113" s="394"/>
      <c r="C113" s="158" t="s">
        <v>4</v>
      </c>
      <c r="D113" s="411" t="s">
        <v>12</v>
      </c>
      <c r="E113" s="412"/>
      <c r="F113" s="400"/>
      <c r="G113" s="401"/>
      <c r="H113" s="401"/>
      <c r="I113" s="401"/>
      <c r="J113" s="401"/>
      <c r="K113" s="401"/>
      <c r="L113" s="406"/>
      <c r="M113" s="406"/>
      <c r="N113" s="406"/>
      <c r="O113" s="409"/>
    </row>
    <row r="114" spans="1:16" ht="21" customHeight="1" thickBot="1" x14ac:dyDescent="0.3">
      <c r="A114" s="392"/>
      <c r="B114" s="395"/>
      <c r="C114" s="159" t="s">
        <v>5</v>
      </c>
      <c r="D114" s="413" t="s">
        <v>12</v>
      </c>
      <c r="E114" s="414"/>
      <c r="F114" s="402"/>
      <c r="G114" s="403"/>
      <c r="H114" s="403"/>
      <c r="I114" s="403"/>
      <c r="J114" s="403"/>
      <c r="K114" s="403"/>
      <c r="L114" s="407"/>
      <c r="M114" s="407"/>
      <c r="N114" s="407"/>
      <c r="O114" s="410"/>
    </row>
    <row r="115" spans="1:16" s="65" customFormat="1" ht="21.75" customHeight="1" thickBot="1" x14ac:dyDescent="0.3">
      <c r="A115" s="235" t="s">
        <v>41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7"/>
      <c r="M115" s="237"/>
      <c r="N115" s="317"/>
      <c r="O115" s="218" t="str">
        <f>IF(O91="","",SUM(O91:O114))</f>
        <v/>
      </c>
      <c r="P115" s="145"/>
    </row>
    <row r="116" spans="1:16" ht="15.75" thickBot="1" x14ac:dyDescent="0.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1:16" s="65" customFormat="1" ht="16.5" thickBot="1" x14ac:dyDescent="0.3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1:16" s="65" customFormat="1" ht="20.100000000000001" customHeight="1" x14ac:dyDescent="0.25">
      <c r="A118" s="380" t="s">
        <v>50</v>
      </c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2"/>
    </row>
    <row r="119" spans="1:16" s="65" customFormat="1" ht="35.25" customHeight="1" thickBot="1" x14ac:dyDescent="0.3">
      <c r="A119" s="383" t="s">
        <v>114</v>
      </c>
      <c r="B119" s="384"/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6"/>
    </row>
    <row r="120" spans="1:16" s="65" customFormat="1" ht="30" customHeight="1" thickBot="1" x14ac:dyDescent="0.3">
      <c r="A120" s="133"/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1:16" s="65" customFormat="1" ht="15.75" customHeight="1" thickBot="1" x14ac:dyDescent="0.3">
      <c r="D121" s="387" t="s">
        <v>165</v>
      </c>
      <c r="E121" s="388"/>
      <c r="F121" s="388"/>
      <c r="G121" s="388"/>
      <c r="H121" s="389"/>
      <c r="I121" s="164"/>
      <c r="J121" s="165" t="s">
        <v>62</v>
      </c>
      <c r="K121" s="165" t="s">
        <v>61</v>
      </c>
      <c r="L121" s="166" t="s">
        <v>166</v>
      </c>
      <c r="M121" s="136"/>
      <c r="N121" s="136"/>
      <c r="O121" s="135"/>
    </row>
    <row r="122" spans="1:16" s="65" customFormat="1" ht="18.75" thickTop="1" thickBot="1" x14ac:dyDescent="0.35">
      <c r="D122" s="167"/>
      <c r="E122" s="168" t="s">
        <v>51</v>
      </c>
      <c r="F122" s="168" t="s">
        <v>52</v>
      </c>
      <c r="G122" s="168" t="s">
        <v>53</v>
      </c>
      <c r="H122" s="168" t="s">
        <v>54</v>
      </c>
      <c r="I122" s="129"/>
      <c r="J122" s="367" t="s">
        <v>0</v>
      </c>
      <c r="K122" s="169" t="s">
        <v>87</v>
      </c>
      <c r="L122" s="170"/>
      <c r="M122" s="1"/>
      <c r="N122" s="1"/>
      <c r="O122" s="135"/>
    </row>
    <row r="123" spans="1:16" s="65" customFormat="1" ht="18" thickBot="1" x14ac:dyDescent="0.35">
      <c r="D123" s="171" t="s">
        <v>55</v>
      </c>
      <c r="E123" s="172" t="s">
        <v>138</v>
      </c>
      <c r="F123" s="173" t="s">
        <v>139</v>
      </c>
      <c r="G123" s="173" t="s">
        <v>140</v>
      </c>
      <c r="H123" s="173" t="s">
        <v>141</v>
      </c>
      <c r="I123" s="129"/>
      <c r="J123" s="368"/>
      <c r="K123" s="174" t="s">
        <v>88</v>
      </c>
      <c r="L123" s="175"/>
      <c r="M123" s="1"/>
      <c r="N123" s="1"/>
      <c r="O123" s="135"/>
    </row>
    <row r="124" spans="1:16" s="65" customFormat="1" ht="18.75" thickTop="1" thickBot="1" x14ac:dyDescent="0.35">
      <c r="D124" s="176" t="s">
        <v>56</v>
      </c>
      <c r="E124" s="177">
        <v>0</v>
      </c>
      <c r="F124" s="178">
        <v>1</v>
      </c>
      <c r="G124" s="178">
        <v>3</v>
      </c>
      <c r="H124" s="178">
        <v>5</v>
      </c>
      <c r="I124" s="129"/>
      <c r="J124" s="367" t="s">
        <v>4</v>
      </c>
      <c r="K124" s="169" t="s">
        <v>87</v>
      </c>
      <c r="L124" s="170"/>
      <c r="M124" s="1"/>
      <c r="N124" s="1"/>
    </row>
    <row r="125" spans="1:16" s="65" customFormat="1" ht="18" thickBot="1" x14ac:dyDescent="0.35">
      <c r="D125" s="179"/>
      <c r="E125" s="180"/>
      <c r="F125" s="181"/>
      <c r="G125" s="181"/>
      <c r="H125" s="181"/>
      <c r="I125" s="129"/>
      <c r="J125" s="368"/>
      <c r="K125" s="174" t="s">
        <v>88</v>
      </c>
      <c r="L125" s="175"/>
      <c r="M125" s="1"/>
      <c r="N125" s="137"/>
      <c r="O125" s="137"/>
    </row>
    <row r="126" spans="1:16" s="65" customFormat="1" ht="18.75" thickTop="1" thickBot="1" x14ac:dyDescent="0.35">
      <c r="D126" s="364" t="s">
        <v>167</v>
      </c>
      <c r="E126" s="365"/>
      <c r="F126" s="365"/>
      <c r="G126" s="365"/>
      <c r="H126" s="366"/>
      <c r="I126" s="129"/>
      <c r="J126" s="367" t="s">
        <v>5</v>
      </c>
      <c r="K126" s="169" t="s">
        <v>87</v>
      </c>
      <c r="L126" s="170"/>
      <c r="M126" s="1"/>
      <c r="N126" s="138"/>
      <c r="O126" s="138"/>
    </row>
    <row r="127" spans="1:16" s="65" customFormat="1" ht="18" thickBot="1" x14ac:dyDescent="0.35">
      <c r="D127" s="182"/>
      <c r="E127" s="168" t="s">
        <v>51</v>
      </c>
      <c r="F127" s="168" t="s">
        <v>52</v>
      </c>
      <c r="G127" s="183" t="s">
        <v>53</v>
      </c>
      <c r="H127" s="184" t="s">
        <v>54</v>
      </c>
      <c r="I127" s="129"/>
      <c r="J127" s="368"/>
      <c r="K127" s="174" t="s">
        <v>88</v>
      </c>
      <c r="L127" s="175"/>
      <c r="M127" s="1"/>
      <c r="N127" s="138"/>
      <c r="O127" s="138"/>
    </row>
    <row r="128" spans="1:16" s="65" customFormat="1" ht="15" customHeight="1" x14ac:dyDescent="0.3">
      <c r="D128" s="171" t="s">
        <v>55</v>
      </c>
      <c r="E128" s="173" t="s">
        <v>142</v>
      </c>
      <c r="F128" s="185" t="s">
        <v>143</v>
      </c>
      <c r="G128" s="186" t="s">
        <v>144</v>
      </c>
      <c r="H128" s="187" t="s">
        <v>145</v>
      </c>
      <c r="I128" s="129"/>
      <c r="J128" s="369" t="s">
        <v>89</v>
      </c>
      <c r="K128" s="370"/>
      <c r="L128" s="373" t="str">
        <f>IF(L122="","",SUM(L122:L127))</f>
        <v/>
      </c>
      <c r="M128" s="17"/>
      <c r="N128" s="138"/>
      <c r="O128" s="138"/>
    </row>
    <row r="129" spans="1:15" s="65" customFormat="1" ht="18" thickBot="1" x14ac:dyDescent="0.35">
      <c r="D129" s="188" t="s">
        <v>56</v>
      </c>
      <c r="E129" s="178">
        <v>0</v>
      </c>
      <c r="F129" s="189">
        <v>1</v>
      </c>
      <c r="G129" s="178">
        <v>3</v>
      </c>
      <c r="H129" s="190">
        <v>5</v>
      </c>
      <c r="I129" s="129"/>
      <c r="J129" s="371"/>
      <c r="K129" s="372"/>
      <c r="L129" s="374"/>
      <c r="M129" s="17"/>
      <c r="N129" s="138"/>
      <c r="O129" s="138"/>
    </row>
    <row r="130" spans="1:15" s="65" customFormat="1" ht="18" thickBot="1" x14ac:dyDescent="0.35">
      <c r="D130" s="179"/>
      <c r="E130" s="180"/>
      <c r="F130" s="181"/>
      <c r="G130" s="181"/>
      <c r="H130" s="181"/>
      <c r="I130" s="129"/>
      <c r="J130" s="129"/>
      <c r="K130" s="129"/>
      <c r="L130" s="128"/>
      <c r="M130" s="138"/>
      <c r="N130" s="138"/>
      <c r="O130" s="138"/>
    </row>
    <row r="131" spans="1:15" s="65" customFormat="1" ht="18" thickBot="1" x14ac:dyDescent="0.35">
      <c r="D131" s="364" t="s">
        <v>116</v>
      </c>
      <c r="E131" s="365"/>
      <c r="F131" s="365"/>
      <c r="G131" s="365"/>
      <c r="H131" s="366"/>
      <c r="I131" s="129"/>
      <c r="J131" s="375" t="s">
        <v>57</v>
      </c>
      <c r="K131" s="376"/>
      <c r="L131" s="379" t="str">
        <f>IF(L128="","",L128/2)</f>
        <v/>
      </c>
      <c r="M131" s="135"/>
      <c r="N131" s="135"/>
      <c r="O131" s="135"/>
    </row>
    <row r="132" spans="1:15" s="65" customFormat="1" ht="18" thickBot="1" x14ac:dyDescent="0.35">
      <c r="D132" s="167"/>
      <c r="E132" s="168" t="s">
        <v>51</v>
      </c>
      <c r="F132" s="168" t="s">
        <v>52</v>
      </c>
      <c r="G132" s="168" t="s">
        <v>53</v>
      </c>
      <c r="H132" s="184" t="s">
        <v>54</v>
      </c>
      <c r="I132" s="164"/>
      <c r="J132" s="377"/>
      <c r="K132" s="378"/>
      <c r="L132" s="374"/>
      <c r="M132" s="135"/>
      <c r="N132" s="135"/>
      <c r="O132" s="135"/>
    </row>
    <row r="133" spans="1:15" s="65" customFormat="1" ht="17.25" x14ac:dyDescent="0.3">
      <c r="D133" s="171" t="s">
        <v>55</v>
      </c>
      <c r="E133" s="191" t="s">
        <v>146</v>
      </c>
      <c r="F133" s="191" t="s">
        <v>147</v>
      </c>
      <c r="G133" s="172" t="s">
        <v>148</v>
      </c>
      <c r="H133" s="187" t="s">
        <v>149</v>
      </c>
      <c r="I133" s="164"/>
      <c r="J133" s="129"/>
      <c r="K133" s="129"/>
      <c r="L133" s="129"/>
      <c r="M133" s="135"/>
      <c r="N133" s="4"/>
      <c r="O133" s="4"/>
    </row>
    <row r="134" spans="1:15" s="65" customFormat="1" ht="18" thickBot="1" x14ac:dyDescent="0.35">
      <c r="D134" s="192" t="s">
        <v>56</v>
      </c>
      <c r="E134" s="193">
        <v>0</v>
      </c>
      <c r="F134" s="194">
        <v>1</v>
      </c>
      <c r="G134" s="195">
        <v>3</v>
      </c>
      <c r="H134" s="190">
        <v>5</v>
      </c>
      <c r="I134" s="164"/>
      <c r="J134" s="129"/>
      <c r="K134" s="129"/>
      <c r="L134" s="129"/>
      <c r="M134" s="135"/>
      <c r="N134" s="4"/>
      <c r="O134" s="4"/>
    </row>
    <row r="135" spans="1:15" ht="16.5" x14ac:dyDescent="0.25">
      <c r="A135" s="47"/>
      <c r="B135" s="47"/>
      <c r="C135" s="47"/>
      <c r="D135" s="164"/>
      <c r="E135" s="196"/>
      <c r="F135" s="164"/>
      <c r="G135" s="164"/>
      <c r="H135" s="164"/>
      <c r="I135" s="164"/>
      <c r="J135" s="164"/>
      <c r="K135" s="164"/>
      <c r="L135" s="164"/>
      <c r="M135" s="47"/>
      <c r="N135" s="47"/>
      <c r="O135" s="47"/>
    </row>
    <row r="136" spans="1:15" ht="15.75" thickBot="1" x14ac:dyDescent="0.3">
      <c r="A136" s="47"/>
      <c r="B136" s="47"/>
      <c r="C136" s="47"/>
      <c r="D136" s="47"/>
      <c r="E136" s="48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6.5" customHeight="1" x14ac:dyDescent="0.25">
      <c r="A137" s="288" t="s">
        <v>58</v>
      </c>
      <c r="B137" s="289"/>
      <c r="C137" s="289"/>
      <c r="D137" s="290"/>
      <c r="E137" s="294" t="s">
        <v>59</v>
      </c>
      <c r="F137" s="295"/>
      <c r="G137" s="295"/>
      <c r="H137" s="295"/>
      <c r="I137" s="295"/>
      <c r="J137" s="295"/>
      <c r="K137" s="296"/>
      <c r="L137" s="288" t="s">
        <v>20</v>
      </c>
      <c r="M137" s="300"/>
      <c r="N137" s="288" t="s">
        <v>21</v>
      </c>
      <c r="O137" s="303"/>
    </row>
    <row r="138" spans="1:15" ht="28.5" customHeight="1" thickBot="1" x14ac:dyDescent="0.3">
      <c r="A138" s="291"/>
      <c r="B138" s="292"/>
      <c r="C138" s="292"/>
      <c r="D138" s="293"/>
      <c r="E138" s="297"/>
      <c r="F138" s="298"/>
      <c r="G138" s="298"/>
      <c r="H138" s="298"/>
      <c r="I138" s="298"/>
      <c r="J138" s="298"/>
      <c r="K138" s="299"/>
      <c r="L138" s="301"/>
      <c r="M138" s="302"/>
      <c r="N138" s="301"/>
      <c r="O138" s="304"/>
    </row>
    <row r="139" spans="1:15" ht="16.5" customHeight="1" x14ac:dyDescent="0.25">
      <c r="A139" s="305"/>
      <c r="B139" s="306"/>
      <c r="C139" s="306"/>
      <c r="D139" s="307"/>
      <c r="E139" s="294" t="s">
        <v>173</v>
      </c>
      <c r="F139" s="295"/>
      <c r="G139" s="295"/>
      <c r="H139" s="295"/>
      <c r="I139" s="295"/>
      <c r="J139" s="295"/>
      <c r="K139" s="296"/>
      <c r="L139" s="294"/>
      <c r="M139" s="300"/>
      <c r="N139" s="311"/>
      <c r="O139" s="312"/>
    </row>
    <row r="140" spans="1:15" ht="15.75" thickBot="1" x14ac:dyDescent="0.3">
      <c r="A140" s="308"/>
      <c r="B140" s="309"/>
      <c r="C140" s="309"/>
      <c r="D140" s="310"/>
      <c r="E140" s="297"/>
      <c r="F140" s="298"/>
      <c r="G140" s="298"/>
      <c r="H140" s="298"/>
      <c r="I140" s="298"/>
      <c r="J140" s="298"/>
      <c r="K140" s="299"/>
      <c r="L140" s="301"/>
      <c r="M140" s="302"/>
      <c r="N140" s="313"/>
      <c r="O140" s="304"/>
    </row>
    <row r="141" spans="1:15" x14ac:dyDescent="0.25">
      <c r="A141" s="35"/>
      <c r="B141" s="35"/>
      <c r="C141" s="35"/>
      <c r="D141" s="35"/>
      <c r="E141" s="51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 thickBot="1" x14ac:dyDescent="0.3">
      <c r="A142" s="35"/>
      <c r="B142" s="35"/>
      <c r="C142" s="35"/>
      <c r="D142" s="35"/>
      <c r="E142" s="51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20.100000000000001" customHeight="1" thickBot="1" x14ac:dyDescent="0.3">
      <c r="A143" s="327" t="s">
        <v>158</v>
      </c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9"/>
    </row>
    <row r="144" spans="1:15" ht="34.5" customHeight="1" thickBot="1" x14ac:dyDescent="0.3">
      <c r="A144" s="340" t="s">
        <v>32</v>
      </c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2"/>
    </row>
    <row r="145" spans="1:15" s="6" customFormat="1" ht="30.75" thickBot="1" x14ac:dyDescent="0.3">
      <c r="A145" s="100"/>
      <c r="B145" s="42" t="s">
        <v>131</v>
      </c>
      <c r="C145" s="101"/>
      <c r="D145" s="101"/>
      <c r="E145" s="102"/>
      <c r="F145" s="333" t="s">
        <v>2</v>
      </c>
      <c r="G145" s="334"/>
      <c r="H145" s="334"/>
      <c r="I145" s="334"/>
      <c r="J145" s="334"/>
      <c r="K145" s="335"/>
      <c r="L145" s="110" t="s">
        <v>42</v>
      </c>
      <c r="M145" s="110" t="s">
        <v>43</v>
      </c>
      <c r="N145" s="110" t="s">
        <v>44</v>
      </c>
      <c r="O145" s="91" t="s">
        <v>118</v>
      </c>
    </row>
    <row r="146" spans="1:15" ht="21.95" customHeight="1" thickTop="1" thickBot="1" x14ac:dyDescent="0.3">
      <c r="A146" s="343" t="s">
        <v>153</v>
      </c>
      <c r="B146" s="96"/>
      <c r="C146" s="346" t="s">
        <v>14</v>
      </c>
      <c r="D146" s="347"/>
      <c r="E146" s="347"/>
      <c r="F146" s="352" t="s">
        <v>36</v>
      </c>
      <c r="G146" s="353"/>
      <c r="H146" s="353"/>
      <c r="I146" s="353"/>
      <c r="J146" s="353"/>
      <c r="K146" s="353"/>
      <c r="L146" s="358"/>
      <c r="M146" s="358"/>
      <c r="N146" s="358"/>
      <c r="O146" s="361" t="str">
        <f>IF(L146="","",AVERAGE(L146:N148)*B147)</f>
        <v/>
      </c>
    </row>
    <row r="147" spans="1:15" ht="21.95" customHeight="1" thickBot="1" x14ac:dyDescent="0.3">
      <c r="A147" s="344"/>
      <c r="B147" s="96">
        <v>0.75</v>
      </c>
      <c r="C147" s="348"/>
      <c r="D147" s="349"/>
      <c r="E147" s="349"/>
      <c r="F147" s="354"/>
      <c r="G147" s="355"/>
      <c r="H147" s="355"/>
      <c r="I147" s="355"/>
      <c r="J147" s="355"/>
      <c r="K147" s="355"/>
      <c r="L147" s="359"/>
      <c r="M147" s="359"/>
      <c r="N147" s="359"/>
      <c r="O147" s="362"/>
    </row>
    <row r="148" spans="1:15" ht="27" customHeight="1" thickBot="1" x14ac:dyDescent="0.3">
      <c r="A148" s="345"/>
      <c r="B148" s="97"/>
      <c r="C148" s="350"/>
      <c r="D148" s="351"/>
      <c r="E148" s="351"/>
      <c r="F148" s="356"/>
      <c r="G148" s="357"/>
      <c r="H148" s="357"/>
      <c r="I148" s="357"/>
      <c r="J148" s="357"/>
      <c r="K148" s="357"/>
      <c r="L148" s="360"/>
      <c r="M148" s="360"/>
      <c r="N148" s="360"/>
      <c r="O148" s="363"/>
    </row>
    <row r="149" spans="1:15" s="65" customFormat="1" ht="21.75" customHeight="1" thickBot="1" x14ac:dyDescent="0.3">
      <c r="A149" s="235" t="s">
        <v>38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7"/>
      <c r="M149" s="237"/>
      <c r="N149" s="317"/>
      <c r="O149" s="218" t="str">
        <f>IF(O146="","",O146)</f>
        <v/>
      </c>
    </row>
    <row r="150" spans="1:15" ht="20.100000000000001" customHeight="1" thickBot="1" x14ac:dyDescent="0.3">
      <c r="A150" s="108"/>
      <c r="B150" s="108"/>
      <c r="C150" s="49"/>
      <c r="D150" s="49"/>
      <c r="E150" s="50"/>
      <c r="F150" s="35"/>
      <c r="G150" s="35"/>
      <c r="H150" s="35"/>
      <c r="I150" s="35"/>
      <c r="J150" s="47"/>
      <c r="K150" s="47"/>
      <c r="L150" s="47"/>
      <c r="M150" s="47"/>
      <c r="N150" s="47"/>
      <c r="O150" s="62"/>
    </row>
    <row r="151" spans="1:15" ht="20.100000000000001" customHeight="1" thickBot="1" x14ac:dyDescent="0.3">
      <c r="A151" s="327" t="s">
        <v>159</v>
      </c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9"/>
    </row>
    <row r="152" spans="1:15" ht="20.100000000000001" customHeight="1" thickBot="1" x14ac:dyDescent="0.3">
      <c r="A152" s="330" t="s">
        <v>31</v>
      </c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</row>
    <row r="153" spans="1:15" s="8" customFormat="1" ht="31.5" customHeight="1" thickBot="1" x14ac:dyDescent="0.3">
      <c r="A153" s="100"/>
      <c r="B153" s="42" t="s">
        <v>131</v>
      </c>
      <c r="C153" s="101"/>
      <c r="D153" s="101"/>
      <c r="E153" s="102"/>
      <c r="F153" s="333" t="s">
        <v>2</v>
      </c>
      <c r="G153" s="334"/>
      <c r="H153" s="334"/>
      <c r="I153" s="334"/>
      <c r="J153" s="334"/>
      <c r="K153" s="335"/>
      <c r="L153" s="110" t="s">
        <v>42</v>
      </c>
      <c r="M153" s="110" t="s">
        <v>43</v>
      </c>
      <c r="N153" s="110" t="s">
        <v>44</v>
      </c>
      <c r="O153" s="91" t="s">
        <v>118</v>
      </c>
    </row>
    <row r="154" spans="1:15" ht="55.5" customHeight="1" thickTop="1" thickBot="1" x14ac:dyDescent="0.3">
      <c r="A154" s="148" t="s">
        <v>154</v>
      </c>
      <c r="B154" s="97">
        <v>0.75</v>
      </c>
      <c r="C154" s="336" t="s">
        <v>14</v>
      </c>
      <c r="D154" s="337"/>
      <c r="E154" s="337"/>
      <c r="F154" s="338" t="s">
        <v>64</v>
      </c>
      <c r="G154" s="339"/>
      <c r="H154" s="339"/>
      <c r="I154" s="339"/>
      <c r="J154" s="339"/>
      <c r="K154" s="339"/>
      <c r="L154" s="216"/>
      <c r="M154" s="216"/>
      <c r="N154" s="216"/>
      <c r="O154" s="217" t="str">
        <f>IF(L154="","",AVERAGE(L154:N154)*B154)</f>
        <v/>
      </c>
    </row>
    <row r="155" spans="1:15" s="65" customFormat="1" ht="21.75" customHeight="1" thickBot="1" x14ac:dyDescent="0.3">
      <c r="A155" s="235" t="s">
        <v>39</v>
      </c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7"/>
      <c r="M155" s="237"/>
      <c r="N155" s="317"/>
      <c r="O155" s="218" t="str">
        <f>IF(O154="","",O154)</f>
        <v/>
      </c>
    </row>
    <row r="156" spans="1:15" ht="20.100000000000001" customHeight="1" thickBot="1" x14ac:dyDescent="0.3">
      <c r="A156" s="53"/>
      <c r="B156" s="36"/>
      <c r="C156" s="35"/>
      <c r="D156" s="35"/>
      <c r="E156" s="51"/>
      <c r="F156" s="35"/>
      <c r="G156" s="35"/>
      <c r="H156" s="35"/>
      <c r="I156" s="35"/>
      <c r="J156" s="47"/>
      <c r="K156" s="47"/>
      <c r="L156" s="47"/>
      <c r="M156" s="47"/>
      <c r="N156" s="47"/>
      <c r="O156" s="47"/>
    </row>
    <row r="157" spans="1:15" ht="20.100000000000001" customHeight="1" thickBot="1" x14ac:dyDescent="0.3">
      <c r="A157" s="327" t="s">
        <v>160</v>
      </c>
      <c r="B157" s="328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9"/>
    </row>
    <row r="158" spans="1:15" ht="20.100000000000001" customHeight="1" thickBot="1" x14ac:dyDescent="0.3">
      <c r="A158" s="330" t="s">
        <v>30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2"/>
    </row>
    <row r="159" spans="1:15" s="6" customFormat="1" ht="30" customHeight="1" thickBot="1" x14ac:dyDescent="0.3">
      <c r="A159" s="100"/>
      <c r="B159" s="42" t="s">
        <v>131</v>
      </c>
      <c r="C159" s="101"/>
      <c r="D159" s="101"/>
      <c r="E159" s="102"/>
      <c r="F159" s="333" t="s">
        <v>2</v>
      </c>
      <c r="G159" s="334"/>
      <c r="H159" s="334"/>
      <c r="I159" s="334"/>
      <c r="J159" s="334"/>
      <c r="K159" s="335"/>
      <c r="L159" s="110" t="s">
        <v>42</v>
      </c>
      <c r="M159" s="110" t="s">
        <v>43</v>
      </c>
      <c r="N159" s="110" t="s">
        <v>44</v>
      </c>
      <c r="O159" s="91" t="s">
        <v>118</v>
      </c>
    </row>
    <row r="160" spans="1:15" ht="71.25" customHeight="1" thickTop="1" thickBot="1" x14ac:dyDescent="0.3">
      <c r="A160" s="52" t="s">
        <v>155</v>
      </c>
      <c r="B160" s="98">
        <v>1</v>
      </c>
      <c r="C160" s="336" t="s">
        <v>14</v>
      </c>
      <c r="D160" s="337"/>
      <c r="E160" s="337"/>
      <c r="F160" s="338" t="s">
        <v>28</v>
      </c>
      <c r="G160" s="339"/>
      <c r="H160" s="339"/>
      <c r="I160" s="339"/>
      <c r="J160" s="339"/>
      <c r="K160" s="339"/>
      <c r="L160" s="216"/>
      <c r="M160" s="216"/>
      <c r="N160" s="216"/>
      <c r="O160" s="217" t="str">
        <f>IF(L160="","",AVERAGE(L160:N160))</f>
        <v/>
      </c>
    </row>
    <row r="161" spans="1:15" s="65" customFormat="1" ht="21.75" customHeight="1" thickBot="1" x14ac:dyDescent="0.3">
      <c r="A161" s="235" t="s">
        <v>37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7"/>
      <c r="M161" s="237"/>
      <c r="N161" s="317"/>
      <c r="O161" s="218" t="str">
        <f>IF(O160="","",O160)</f>
        <v/>
      </c>
    </row>
    <row r="162" spans="1:15" ht="20.100000000000001" customHeight="1" thickBot="1" x14ac:dyDescent="0.3">
      <c r="A162" s="47"/>
      <c r="B162" s="47"/>
      <c r="C162" s="47"/>
      <c r="D162" s="47"/>
      <c r="E162" s="48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.95" customHeight="1" x14ac:dyDescent="0.25">
      <c r="A163" s="47"/>
      <c r="B163" s="47"/>
      <c r="C163" s="47"/>
      <c r="D163" s="47"/>
      <c r="E163" s="48"/>
      <c r="F163" s="47"/>
      <c r="G163" s="21"/>
      <c r="H163" s="318" t="s">
        <v>49</v>
      </c>
      <c r="I163" s="319"/>
      <c r="J163" s="319"/>
      <c r="K163" s="319"/>
      <c r="L163" s="319"/>
      <c r="M163" s="319"/>
      <c r="N163" s="319"/>
      <c r="O163" s="322" t="str">
        <f>IF(O86="","",O86+O115+O149+O155+O161)</f>
        <v/>
      </c>
    </row>
    <row r="164" spans="1:15" ht="15.95" customHeight="1" thickBot="1" x14ac:dyDescent="0.3">
      <c r="A164" s="47"/>
      <c r="B164" s="47"/>
      <c r="C164" s="47"/>
      <c r="D164" s="47"/>
      <c r="E164" s="48"/>
      <c r="F164" s="47"/>
      <c r="G164" s="21"/>
      <c r="H164" s="320"/>
      <c r="I164" s="321"/>
      <c r="J164" s="321"/>
      <c r="K164" s="321"/>
      <c r="L164" s="321"/>
      <c r="M164" s="321"/>
      <c r="N164" s="321"/>
      <c r="O164" s="323"/>
    </row>
    <row r="165" spans="1:15" x14ac:dyDescent="0.25">
      <c r="A165" s="47"/>
      <c r="B165" s="47"/>
      <c r="C165" s="47"/>
      <c r="D165" s="47"/>
      <c r="E165" s="48"/>
      <c r="F165" s="54"/>
      <c r="G165" s="54"/>
      <c r="H165" s="108"/>
      <c r="I165" s="108"/>
      <c r="J165" s="47"/>
      <c r="K165" s="47"/>
      <c r="L165" s="47"/>
      <c r="M165" s="47"/>
      <c r="N165" s="47"/>
      <c r="O165" s="47"/>
    </row>
    <row r="166" spans="1:15" ht="15.75" thickBot="1" x14ac:dyDescent="0.3">
      <c r="A166" s="47"/>
      <c r="B166" s="47"/>
      <c r="C166" s="47"/>
      <c r="D166" s="47"/>
      <c r="E166" s="48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18.95" customHeight="1" x14ac:dyDescent="0.25">
      <c r="A167" s="143" t="s">
        <v>45</v>
      </c>
      <c r="B167" s="99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55"/>
    </row>
    <row r="168" spans="1:15" ht="18.95" customHeight="1" x14ac:dyDescent="0.2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3"/>
    </row>
    <row r="169" spans="1:15" ht="18.95" customHeight="1" x14ac:dyDescent="0.2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3"/>
    </row>
    <row r="170" spans="1:15" ht="18.95" customHeight="1" x14ac:dyDescent="0.2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3"/>
    </row>
    <row r="171" spans="1:15" ht="18.95" customHeight="1" x14ac:dyDescent="0.2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3"/>
    </row>
    <row r="172" spans="1:15" ht="18.95" customHeight="1" x14ac:dyDescent="0.2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3"/>
    </row>
    <row r="173" spans="1:15" ht="18.95" customHeight="1" x14ac:dyDescent="0.2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3"/>
    </row>
    <row r="174" spans="1:15" ht="18.95" customHeight="1" x14ac:dyDescent="0.2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3"/>
    </row>
    <row r="175" spans="1:15" ht="18.95" customHeight="1" thickBot="1" x14ac:dyDescent="0.3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</row>
    <row r="176" spans="1:1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 thickBot="1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s="65" customFormat="1" ht="20.100000000000001" customHeight="1" thickBot="1" x14ac:dyDescent="0.3">
      <c r="A178" s="324" t="s">
        <v>46</v>
      </c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6"/>
    </row>
    <row r="179" spans="1:15" s="65" customFormat="1" ht="20.100000000000001" customHeight="1" thickBot="1" x14ac:dyDescent="0.3">
      <c r="A179" s="232" t="s">
        <v>47</v>
      </c>
      <c r="B179" s="233"/>
      <c r="C179" s="233"/>
      <c r="D179" s="233"/>
      <c r="E179" s="233"/>
      <c r="F179" s="234"/>
      <c r="G179" s="232" t="s">
        <v>48</v>
      </c>
      <c r="H179" s="233"/>
      <c r="I179" s="233"/>
      <c r="J179" s="233"/>
      <c r="K179" s="233"/>
      <c r="L179" s="233"/>
      <c r="M179" s="233"/>
      <c r="N179" s="233"/>
      <c r="O179" s="234"/>
    </row>
    <row r="180" spans="1:15" ht="18.95" customHeight="1" x14ac:dyDescent="0.25">
      <c r="A180" s="24"/>
      <c r="B180" s="25"/>
      <c r="C180" s="25"/>
      <c r="D180" s="25"/>
      <c r="E180" s="25"/>
      <c r="F180" s="27"/>
      <c r="G180" s="25"/>
      <c r="H180" s="37"/>
      <c r="I180" s="37"/>
      <c r="J180" s="37"/>
      <c r="K180" s="37"/>
      <c r="L180" s="37"/>
      <c r="M180" s="37"/>
      <c r="N180" s="37"/>
      <c r="O180" s="55"/>
    </row>
    <row r="181" spans="1:15" ht="18.95" customHeight="1" x14ac:dyDescent="0.25">
      <c r="A181" s="26"/>
      <c r="B181" s="22"/>
      <c r="C181" s="22"/>
      <c r="D181" s="22"/>
      <c r="E181" s="22"/>
      <c r="F181" s="28"/>
      <c r="G181" s="22"/>
      <c r="H181" s="35"/>
      <c r="I181" s="35"/>
      <c r="J181" s="35"/>
      <c r="K181" s="35"/>
      <c r="L181" s="35"/>
      <c r="M181" s="35"/>
      <c r="N181" s="35"/>
      <c r="O181" s="33"/>
    </row>
    <row r="182" spans="1:15" ht="18.95" customHeight="1" x14ac:dyDescent="0.25">
      <c r="A182" s="26"/>
      <c r="B182" s="22"/>
      <c r="C182" s="22"/>
      <c r="D182" s="22"/>
      <c r="E182" s="22"/>
      <c r="F182" s="28"/>
      <c r="G182" s="22"/>
      <c r="H182" s="35"/>
      <c r="I182" s="35"/>
      <c r="J182" s="35"/>
      <c r="K182" s="35"/>
      <c r="L182" s="35"/>
      <c r="M182" s="35"/>
      <c r="N182" s="35"/>
      <c r="O182" s="33"/>
    </row>
    <row r="183" spans="1:15" ht="18.95" customHeight="1" x14ac:dyDescent="0.25">
      <c r="A183" s="34"/>
      <c r="B183" s="35"/>
      <c r="C183" s="35"/>
      <c r="D183" s="35"/>
      <c r="E183" s="51"/>
      <c r="F183" s="33"/>
      <c r="G183" s="35"/>
      <c r="H183" s="35"/>
      <c r="I183" s="35"/>
      <c r="J183" s="35"/>
      <c r="K183" s="35"/>
      <c r="L183" s="35"/>
      <c r="M183" s="35"/>
      <c r="N183" s="35"/>
      <c r="O183" s="33"/>
    </row>
    <row r="184" spans="1:15" ht="18.95" customHeight="1" x14ac:dyDescent="0.25">
      <c r="A184" s="34"/>
      <c r="B184" s="35"/>
      <c r="C184" s="35"/>
      <c r="D184" s="35"/>
      <c r="E184" s="51"/>
      <c r="F184" s="33"/>
      <c r="G184" s="35"/>
      <c r="H184" s="35"/>
      <c r="I184" s="35"/>
      <c r="J184" s="35"/>
      <c r="K184" s="35"/>
      <c r="L184" s="35"/>
      <c r="M184" s="35"/>
      <c r="N184" s="35"/>
      <c r="O184" s="33"/>
    </row>
    <row r="185" spans="1:15" ht="18.95" customHeight="1" thickBot="1" x14ac:dyDescent="0.3">
      <c r="A185" s="38"/>
      <c r="B185" s="39"/>
      <c r="C185" s="39"/>
      <c r="D185" s="39"/>
      <c r="E185" s="56"/>
      <c r="F185" s="40"/>
      <c r="G185" s="39"/>
      <c r="H185" s="39"/>
      <c r="I185" s="39"/>
      <c r="J185" s="39"/>
      <c r="K185" s="39"/>
      <c r="L185" s="39"/>
      <c r="M185" s="39"/>
      <c r="N185" s="39"/>
      <c r="O185" s="40"/>
    </row>
    <row r="186" spans="1:15" x14ac:dyDescent="0.25">
      <c r="A186" s="35"/>
      <c r="B186" s="35"/>
      <c r="C186" s="35"/>
      <c r="D186" s="35"/>
      <c r="E186" s="51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x14ac:dyDescent="0.25">
      <c r="A187" s="35"/>
      <c r="B187" s="35"/>
      <c r="C187" s="35"/>
      <c r="D187" s="35"/>
      <c r="E187" s="51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 thickBot="1" x14ac:dyDescent="0.3">
      <c r="A188" s="47"/>
      <c r="B188" s="47"/>
      <c r="C188" s="47"/>
      <c r="D188" s="47"/>
      <c r="E188" s="48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1:15" x14ac:dyDescent="0.25">
      <c r="A189" s="288" t="s">
        <v>58</v>
      </c>
      <c r="B189" s="289"/>
      <c r="C189" s="289"/>
      <c r="D189" s="290"/>
      <c r="E189" s="294" t="s">
        <v>117</v>
      </c>
      <c r="F189" s="295"/>
      <c r="G189" s="295"/>
      <c r="H189" s="295"/>
      <c r="I189" s="295"/>
      <c r="J189" s="295"/>
      <c r="K189" s="296"/>
      <c r="L189" s="288" t="s">
        <v>20</v>
      </c>
      <c r="M189" s="300"/>
      <c r="N189" s="288" t="s">
        <v>21</v>
      </c>
      <c r="O189" s="303"/>
    </row>
    <row r="190" spans="1:15" ht="33" customHeight="1" thickBot="1" x14ac:dyDescent="0.3">
      <c r="A190" s="291"/>
      <c r="B190" s="292"/>
      <c r="C190" s="292"/>
      <c r="D190" s="293"/>
      <c r="E190" s="297"/>
      <c r="F190" s="298"/>
      <c r="G190" s="298"/>
      <c r="H190" s="298"/>
      <c r="I190" s="298"/>
      <c r="J190" s="298"/>
      <c r="K190" s="299"/>
      <c r="L190" s="301"/>
      <c r="M190" s="302"/>
      <c r="N190" s="301"/>
      <c r="O190" s="304"/>
    </row>
    <row r="191" spans="1:15" x14ac:dyDescent="0.25">
      <c r="A191" s="305"/>
      <c r="B191" s="306"/>
      <c r="C191" s="306"/>
      <c r="D191" s="307"/>
      <c r="E191" s="294" t="s">
        <v>173</v>
      </c>
      <c r="F191" s="295"/>
      <c r="G191" s="295"/>
      <c r="H191" s="295"/>
      <c r="I191" s="295"/>
      <c r="J191" s="295"/>
      <c r="K191" s="296"/>
      <c r="L191" s="294"/>
      <c r="M191" s="300"/>
      <c r="N191" s="311"/>
      <c r="O191" s="312"/>
    </row>
    <row r="192" spans="1:15" ht="15.75" thickBot="1" x14ac:dyDescent="0.3">
      <c r="A192" s="308"/>
      <c r="B192" s="309"/>
      <c r="C192" s="309"/>
      <c r="D192" s="310"/>
      <c r="E192" s="297"/>
      <c r="F192" s="298"/>
      <c r="G192" s="298"/>
      <c r="H192" s="298"/>
      <c r="I192" s="298"/>
      <c r="J192" s="298"/>
      <c r="K192" s="299"/>
      <c r="L192" s="301"/>
      <c r="M192" s="302"/>
      <c r="N192" s="313"/>
      <c r="O192" s="304"/>
    </row>
    <row r="193" spans="1:15" ht="16.5" thickBot="1" x14ac:dyDescent="0.3">
      <c r="A193" s="90"/>
      <c r="B193" s="2"/>
      <c r="C193" s="2"/>
      <c r="D193" s="2"/>
      <c r="E193" s="41"/>
      <c r="F193" s="41"/>
      <c r="G193" s="41"/>
      <c r="H193" s="41"/>
      <c r="I193" s="41"/>
      <c r="J193" s="41"/>
      <c r="K193" s="41"/>
      <c r="L193" s="84"/>
      <c r="M193" s="84"/>
      <c r="N193" s="20"/>
      <c r="O193" s="20"/>
    </row>
    <row r="194" spans="1:15" ht="19.5" customHeight="1" thickBot="1" x14ac:dyDescent="0.3">
      <c r="A194" s="242" t="s">
        <v>91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4"/>
    </row>
    <row r="195" spans="1:15" ht="34.5" customHeight="1" thickBot="1" x14ac:dyDescent="0.3">
      <c r="A195" s="283" t="s">
        <v>135</v>
      </c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5"/>
    </row>
    <row r="196" spans="1:15" ht="20.100000000000001" customHeight="1" thickBot="1" x14ac:dyDescent="0.3">
      <c r="A196" s="257"/>
      <c r="B196" s="258"/>
      <c r="C196" s="258"/>
      <c r="D196" s="258"/>
      <c r="E196" s="314"/>
      <c r="F196" s="233"/>
      <c r="G196" s="233"/>
      <c r="H196" s="233"/>
      <c r="I196" s="233"/>
      <c r="J196" s="233"/>
      <c r="K196" s="234"/>
      <c r="L196" s="111" t="s">
        <v>51</v>
      </c>
      <c r="M196" s="111" t="s">
        <v>52</v>
      </c>
      <c r="N196" s="111" t="s">
        <v>53</v>
      </c>
      <c r="O196" s="150" t="s">
        <v>54</v>
      </c>
    </row>
    <row r="197" spans="1:15" s="129" customFormat="1" ht="20.100000000000001" customHeight="1" thickTop="1" x14ac:dyDescent="0.3">
      <c r="A197" s="259"/>
      <c r="B197" s="260"/>
      <c r="C197" s="260"/>
      <c r="D197" s="260"/>
      <c r="E197" s="315"/>
      <c r="F197" s="270" t="s">
        <v>162</v>
      </c>
      <c r="G197" s="271"/>
      <c r="H197" s="271"/>
      <c r="I197" s="271"/>
      <c r="J197" s="271"/>
      <c r="K197" s="271"/>
      <c r="L197" s="198"/>
      <c r="M197" s="199"/>
      <c r="N197" s="199"/>
      <c r="O197" s="200"/>
    </row>
    <row r="198" spans="1:15" s="129" customFormat="1" ht="20.100000000000001" customHeight="1" x14ac:dyDescent="0.3">
      <c r="A198" s="259"/>
      <c r="B198" s="260"/>
      <c r="C198" s="260"/>
      <c r="D198" s="260"/>
      <c r="E198" s="315"/>
      <c r="F198" s="263" t="s">
        <v>106</v>
      </c>
      <c r="G198" s="264"/>
      <c r="H198" s="264"/>
      <c r="I198" s="264"/>
      <c r="J198" s="264"/>
      <c r="K198" s="264"/>
      <c r="L198" s="201"/>
      <c r="M198" s="202"/>
      <c r="N198" s="202"/>
      <c r="O198" s="203"/>
    </row>
    <row r="199" spans="1:15" s="129" customFormat="1" ht="20.100000000000001" customHeight="1" x14ac:dyDescent="0.3">
      <c r="A199" s="259"/>
      <c r="B199" s="260"/>
      <c r="C199" s="260"/>
      <c r="D199" s="260"/>
      <c r="E199" s="315"/>
      <c r="F199" s="263" t="s">
        <v>92</v>
      </c>
      <c r="G199" s="264"/>
      <c r="H199" s="264"/>
      <c r="I199" s="264"/>
      <c r="J199" s="264"/>
      <c r="K199" s="264"/>
      <c r="L199" s="204"/>
      <c r="M199" s="202"/>
      <c r="N199" s="202"/>
      <c r="O199" s="203"/>
    </row>
    <row r="200" spans="1:15" s="129" customFormat="1" ht="20.100000000000001" customHeight="1" thickBot="1" x14ac:dyDescent="0.35">
      <c r="A200" s="261"/>
      <c r="B200" s="262"/>
      <c r="C200" s="262"/>
      <c r="D200" s="262"/>
      <c r="E200" s="316"/>
      <c r="F200" s="286" t="s">
        <v>93</v>
      </c>
      <c r="G200" s="287"/>
      <c r="H200" s="287"/>
      <c r="I200" s="287"/>
      <c r="J200" s="287"/>
      <c r="K200" s="287"/>
      <c r="L200" s="205"/>
      <c r="M200" s="206"/>
      <c r="N200" s="206"/>
      <c r="O200" s="207"/>
    </row>
    <row r="201" spans="1:15" ht="24.95" customHeight="1" thickTop="1" thickBot="1" x14ac:dyDescent="0.3">
      <c r="A201" s="235" t="s">
        <v>94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7"/>
      <c r="M201" s="237"/>
      <c r="N201" s="237"/>
      <c r="O201" s="211"/>
    </row>
    <row r="202" spans="1:15" ht="16.5" thickBot="1" x14ac:dyDescent="0.3">
      <c r="A202" s="88"/>
      <c r="B202" s="88"/>
      <c r="C202" s="86"/>
      <c r="D202" s="1"/>
      <c r="E202" s="1"/>
      <c r="F202" s="1"/>
      <c r="G202" s="12"/>
      <c r="H202" s="12"/>
      <c r="I202" s="12"/>
      <c r="J202" s="12"/>
      <c r="K202" s="12"/>
      <c r="L202" s="12"/>
      <c r="M202" s="12"/>
      <c r="N202" s="12"/>
    </row>
    <row r="203" spans="1:15" ht="19.5" customHeight="1" thickBot="1" x14ac:dyDescent="0.3">
      <c r="A203" s="242" t="s">
        <v>95</v>
      </c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4"/>
    </row>
    <row r="204" spans="1:15" ht="99" customHeight="1" thickBot="1" x14ac:dyDescent="0.3">
      <c r="A204" s="267" t="s">
        <v>136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9"/>
    </row>
    <row r="205" spans="1:15" ht="20.100000000000001" customHeight="1" thickBot="1" x14ac:dyDescent="0.3">
      <c r="A205" s="274"/>
      <c r="B205" s="275"/>
      <c r="C205" s="275"/>
      <c r="D205" s="275"/>
      <c r="E205" s="276"/>
      <c r="F205" s="233"/>
      <c r="G205" s="233"/>
      <c r="H205" s="233"/>
      <c r="I205" s="233"/>
      <c r="J205" s="233"/>
      <c r="K205" s="234"/>
      <c r="L205" s="111" t="s">
        <v>51</v>
      </c>
      <c r="M205" s="111" t="s">
        <v>52</v>
      </c>
      <c r="N205" s="111" t="s">
        <v>53</v>
      </c>
      <c r="O205" s="111" t="s">
        <v>54</v>
      </c>
    </row>
    <row r="206" spans="1:15" ht="20.100000000000001" customHeight="1" thickTop="1" x14ac:dyDescent="0.3">
      <c r="A206" s="277"/>
      <c r="B206" s="278"/>
      <c r="C206" s="278"/>
      <c r="D206" s="278"/>
      <c r="E206" s="279"/>
      <c r="F206" s="270" t="s">
        <v>96</v>
      </c>
      <c r="G206" s="271"/>
      <c r="H206" s="271"/>
      <c r="I206" s="271"/>
      <c r="J206" s="271"/>
      <c r="K206" s="271"/>
      <c r="L206" s="198"/>
      <c r="M206" s="199"/>
      <c r="N206" s="199"/>
      <c r="O206" s="200"/>
    </row>
    <row r="207" spans="1:15" ht="20.100000000000001" customHeight="1" x14ac:dyDescent="0.3">
      <c r="A207" s="277"/>
      <c r="B207" s="278"/>
      <c r="C207" s="278"/>
      <c r="D207" s="278"/>
      <c r="E207" s="279"/>
      <c r="F207" s="263" t="s">
        <v>97</v>
      </c>
      <c r="G207" s="264"/>
      <c r="H207" s="264"/>
      <c r="I207" s="264"/>
      <c r="J207" s="264"/>
      <c r="K207" s="264"/>
      <c r="L207" s="208"/>
      <c r="M207" s="202"/>
      <c r="N207" s="202"/>
      <c r="O207" s="203"/>
    </row>
    <row r="208" spans="1:15" ht="20.100000000000001" customHeight="1" x14ac:dyDescent="0.3">
      <c r="A208" s="277"/>
      <c r="B208" s="278"/>
      <c r="C208" s="278"/>
      <c r="D208" s="278"/>
      <c r="E208" s="279"/>
      <c r="F208" s="263" t="s">
        <v>98</v>
      </c>
      <c r="G208" s="264"/>
      <c r="H208" s="264"/>
      <c r="I208" s="264"/>
      <c r="J208" s="264"/>
      <c r="K208" s="264"/>
      <c r="L208" s="208"/>
      <c r="M208" s="202"/>
      <c r="N208" s="202"/>
      <c r="O208" s="203"/>
    </row>
    <row r="209" spans="1:15" ht="20.100000000000001" customHeight="1" x14ac:dyDescent="0.3">
      <c r="A209" s="277"/>
      <c r="B209" s="278"/>
      <c r="C209" s="278"/>
      <c r="D209" s="278"/>
      <c r="E209" s="279"/>
      <c r="F209" s="272" t="s">
        <v>99</v>
      </c>
      <c r="G209" s="273"/>
      <c r="H209" s="273"/>
      <c r="I209" s="273"/>
      <c r="J209" s="273"/>
      <c r="K209" s="273"/>
      <c r="L209" s="209"/>
      <c r="M209" s="202"/>
      <c r="N209" s="202"/>
      <c r="O209" s="203"/>
    </row>
    <row r="210" spans="1:15" ht="20.100000000000001" customHeight="1" x14ac:dyDescent="0.3">
      <c r="A210" s="277"/>
      <c r="B210" s="278"/>
      <c r="C210" s="278"/>
      <c r="D210" s="278"/>
      <c r="E210" s="279"/>
      <c r="F210" s="263" t="s">
        <v>100</v>
      </c>
      <c r="G210" s="264"/>
      <c r="H210" s="264"/>
      <c r="I210" s="264"/>
      <c r="J210" s="264"/>
      <c r="K210" s="264"/>
      <c r="L210" s="208"/>
      <c r="M210" s="202"/>
      <c r="N210" s="202"/>
      <c r="O210" s="203"/>
    </row>
    <row r="211" spans="1:15" ht="20.100000000000001" customHeight="1" x14ac:dyDescent="0.3">
      <c r="A211" s="277"/>
      <c r="B211" s="278"/>
      <c r="C211" s="278"/>
      <c r="D211" s="278"/>
      <c r="E211" s="279"/>
      <c r="F211" s="263" t="s">
        <v>101</v>
      </c>
      <c r="G211" s="264"/>
      <c r="H211" s="264"/>
      <c r="I211" s="264"/>
      <c r="J211" s="264"/>
      <c r="K211" s="264"/>
      <c r="L211" s="208"/>
      <c r="M211" s="202"/>
      <c r="N211" s="202"/>
      <c r="O211" s="203"/>
    </row>
    <row r="212" spans="1:15" ht="20.100000000000001" customHeight="1" x14ac:dyDescent="0.3">
      <c r="A212" s="277"/>
      <c r="B212" s="278"/>
      <c r="C212" s="278"/>
      <c r="D212" s="278"/>
      <c r="E212" s="279"/>
      <c r="F212" s="263" t="s">
        <v>102</v>
      </c>
      <c r="G212" s="264"/>
      <c r="H212" s="264"/>
      <c r="I212" s="264"/>
      <c r="J212" s="264"/>
      <c r="K212" s="264"/>
      <c r="L212" s="208"/>
      <c r="M212" s="202"/>
      <c r="N212" s="202"/>
      <c r="O212" s="203"/>
    </row>
    <row r="213" spans="1:15" ht="20.100000000000001" customHeight="1" x14ac:dyDescent="0.3">
      <c r="A213" s="277"/>
      <c r="B213" s="278"/>
      <c r="C213" s="278"/>
      <c r="D213" s="278"/>
      <c r="E213" s="279"/>
      <c r="F213" s="263" t="s">
        <v>103</v>
      </c>
      <c r="G213" s="264"/>
      <c r="H213" s="264"/>
      <c r="I213" s="264"/>
      <c r="J213" s="264"/>
      <c r="K213" s="264"/>
      <c r="L213" s="208"/>
      <c r="M213" s="202"/>
      <c r="N213" s="202"/>
      <c r="O213" s="203"/>
    </row>
    <row r="214" spans="1:15" ht="20.100000000000001" customHeight="1" x14ac:dyDescent="0.3">
      <c r="A214" s="277"/>
      <c r="B214" s="278"/>
      <c r="C214" s="278"/>
      <c r="D214" s="278"/>
      <c r="E214" s="279"/>
      <c r="F214" s="263" t="s">
        <v>104</v>
      </c>
      <c r="G214" s="264"/>
      <c r="H214" s="264"/>
      <c r="I214" s="264"/>
      <c r="J214" s="264"/>
      <c r="K214" s="264"/>
      <c r="L214" s="208"/>
      <c r="M214" s="202"/>
      <c r="N214" s="202"/>
      <c r="O214" s="203"/>
    </row>
    <row r="215" spans="1:15" ht="20.100000000000001" customHeight="1" thickBot="1" x14ac:dyDescent="0.35">
      <c r="A215" s="280"/>
      <c r="B215" s="281"/>
      <c r="C215" s="281"/>
      <c r="D215" s="281"/>
      <c r="E215" s="282"/>
      <c r="F215" s="265" t="s">
        <v>107</v>
      </c>
      <c r="G215" s="266"/>
      <c r="H215" s="266"/>
      <c r="I215" s="266"/>
      <c r="J215" s="266"/>
      <c r="K215" s="266"/>
      <c r="L215" s="210"/>
      <c r="M215" s="206"/>
      <c r="N215" s="206"/>
      <c r="O215" s="207"/>
    </row>
    <row r="216" spans="1:15" ht="24.95" customHeight="1" thickTop="1" thickBot="1" x14ac:dyDescent="0.3">
      <c r="A216" s="235" t="s">
        <v>105</v>
      </c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7"/>
      <c r="M216" s="237"/>
      <c r="N216" s="237"/>
      <c r="O216" s="212"/>
    </row>
    <row r="217" spans="1:15" ht="16.5" thickBot="1" x14ac:dyDescent="0.3">
      <c r="A217" s="18"/>
      <c r="B217" s="18"/>
      <c r="C217" s="5"/>
      <c r="D217" s="1"/>
      <c r="E217" s="1"/>
      <c r="F217" s="1"/>
      <c r="G217" s="12"/>
      <c r="H217" s="12"/>
      <c r="I217" s="12"/>
      <c r="J217" s="12"/>
      <c r="K217" s="12"/>
      <c r="L217" s="12"/>
      <c r="M217" s="12"/>
      <c r="N217" s="12"/>
    </row>
    <row r="218" spans="1:15" ht="19.5" customHeight="1" thickBot="1" x14ac:dyDescent="0.3">
      <c r="A218" s="242" t="s">
        <v>108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4"/>
    </row>
    <row r="219" spans="1:15" ht="66.75" customHeight="1" thickBot="1" x14ac:dyDescent="0.3">
      <c r="A219" s="245" t="s">
        <v>137</v>
      </c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7"/>
    </row>
    <row r="220" spans="1:15" ht="20.100000000000001" customHeight="1" thickBot="1" x14ac:dyDescent="0.3">
      <c r="A220" s="257"/>
      <c r="B220" s="258"/>
      <c r="C220" s="258"/>
      <c r="D220" s="258"/>
      <c r="E220" s="258"/>
      <c r="F220" s="232"/>
      <c r="G220" s="233"/>
      <c r="H220" s="233"/>
      <c r="I220" s="233"/>
      <c r="J220" s="233"/>
      <c r="K220" s="234"/>
      <c r="L220" s="111" t="s">
        <v>51</v>
      </c>
      <c r="M220" s="111" t="s">
        <v>52</v>
      </c>
      <c r="N220" s="111" t="s">
        <v>53</v>
      </c>
      <c r="O220" s="111" t="s">
        <v>54</v>
      </c>
    </row>
    <row r="221" spans="1:15" ht="20.100000000000001" customHeight="1" thickTop="1" x14ac:dyDescent="0.3">
      <c r="A221" s="259"/>
      <c r="B221" s="260"/>
      <c r="C221" s="260"/>
      <c r="D221" s="260"/>
      <c r="E221" s="260"/>
      <c r="F221" s="248" t="s">
        <v>109</v>
      </c>
      <c r="G221" s="249"/>
      <c r="H221" s="249"/>
      <c r="I221" s="249"/>
      <c r="J221" s="249"/>
      <c r="K221" s="249"/>
      <c r="L221" s="213"/>
      <c r="M221" s="199"/>
      <c r="N221" s="199"/>
      <c r="O221" s="200"/>
    </row>
    <row r="222" spans="1:15" ht="20.100000000000001" customHeight="1" x14ac:dyDescent="0.3">
      <c r="A222" s="259"/>
      <c r="B222" s="260"/>
      <c r="C222" s="260"/>
      <c r="D222" s="260"/>
      <c r="E222" s="260"/>
      <c r="F222" s="250" t="s">
        <v>110</v>
      </c>
      <c r="G222" s="251"/>
      <c r="H222" s="251"/>
      <c r="I222" s="251"/>
      <c r="J222" s="251"/>
      <c r="K222" s="251"/>
      <c r="L222" s="214"/>
      <c r="M222" s="202"/>
      <c r="N222" s="202"/>
      <c r="O222" s="203"/>
    </row>
    <row r="223" spans="1:15" ht="20.100000000000001" customHeight="1" x14ac:dyDescent="0.3">
      <c r="A223" s="259"/>
      <c r="B223" s="260"/>
      <c r="C223" s="260"/>
      <c r="D223" s="260"/>
      <c r="E223" s="260"/>
      <c r="F223" s="250" t="s">
        <v>111</v>
      </c>
      <c r="G223" s="251"/>
      <c r="H223" s="251"/>
      <c r="I223" s="251"/>
      <c r="J223" s="251"/>
      <c r="K223" s="251"/>
      <c r="L223" s="214"/>
      <c r="M223" s="202"/>
      <c r="N223" s="202"/>
      <c r="O223" s="203"/>
    </row>
    <row r="224" spans="1:15" ht="20.100000000000001" customHeight="1" thickBot="1" x14ac:dyDescent="0.35">
      <c r="A224" s="261"/>
      <c r="B224" s="262"/>
      <c r="C224" s="262"/>
      <c r="D224" s="262"/>
      <c r="E224" s="262"/>
      <c r="F224" s="252" t="s">
        <v>112</v>
      </c>
      <c r="G224" s="253"/>
      <c r="H224" s="253"/>
      <c r="I224" s="253"/>
      <c r="J224" s="253"/>
      <c r="K224" s="253"/>
      <c r="L224" s="215"/>
      <c r="M224" s="206"/>
      <c r="N224" s="206"/>
      <c r="O224" s="207"/>
    </row>
    <row r="225" spans="1:15" ht="24.95" customHeight="1" thickTop="1" thickBot="1" x14ac:dyDescent="0.3">
      <c r="A225" s="235" t="s">
        <v>134</v>
      </c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7"/>
      <c r="M225" s="237"/>
      <c r="N225" s="237"/>
      <c r="O225" s="212"/>
    </row>
    <row r="226" spans="1:15" ht="15.75" thickBot="1" x14ac:dyDescent="0.3">
      <c r="A226" s="9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3"/>
    </row>
    <row r="227" spans="1:15" s="129" customFormat="1" ht="30" customHeight="1" thickBot="1" x14ac:dyDescent="0.35">
      <c r="A227" s="127"/>
      <c r="B227" s="128"/>
      <c r="C227" s="238"/>
      <c r="D227" s="238"/>
      <c r="E227" s="238"/>
      <c r="F227" s="238"/>
      <c r="G227" s="128"/>
      <c r="H227" s="254" t="s">
        <v>113</v>
      </c>
      <c r="I227" s="255"/>
      <c r="J227" s="255"/>
      <c r="K227" s="255"/>
      <c r="L227" s="255"/>
      <c r="M227" s="255"/>
      <c r="N227" s="256"/>
      <c r="O227" s="197" t="str">
        <f>IF(O201="","",O201+O216+O225)</f>
        <v/>
      </c>
    </row>
    <row r="228" spans="1:15" ht="15.75" customHeight="1" thickBot="1" x14ac:dyDescent="0.3">
      <c r="A228" s="14"/>
      <c r="B228" s="15"/>
      <c r="C228" s="15"/>
      <c r="D228" s="15"/>
      <c r="E228" s="85"/>
      <c r="F228" s="15"/>
      <c r="G228" s="15"/>
      <c r="H228" s="15"/>
      <c r="I228" s="15"/>
      <c r="J228" s="15"/>
      <c r="K228" s="15"/>
      <c r="L228" s="15"/>
      <c r="M228" s="15"/>
      <c r="N228" s="15"/>
      <c r="O228" s="16"/>
    </row>
    <row r="229" spans="1:15" ht="15.75" customHeight="1" thickBot="1" x14ac:dyDescent="0.3"/>
    <row r="230" spans="1:15" ht="18" x14ac:dyDescent="0.25">
      <c r="A230" s="124" t="s">
        <v>65</v>
      </c>
      <c r="B230" s="12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</row>
    <row r="231" spans="1:15" ht="15.75" customHeight="1" x14ac:dyDescent="0.2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1:15" ht="15.75" customHeight="1" x14ac:dyDescent="0.2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1:15" ht="15.75" customHeight="1" x14ac:dyDescent="0.2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1:15" ht="15.75" customHeight="1" x14ac:dyDescent="0.2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1:15" ht="15.75" customHeight="1" x14ac:dyDescent="0.2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1:15" ht="15.75" customHeight="1" x14ac:dyDescent="0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1:15" ht="15.75" customHeight="1" x14ac:dyDescent="0.2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1:15" x14ac:dyDescent="0.2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1:15" x14ac:dyDescent="0.2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1:15" x14ac:dyDescent="0.2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1:15" x14ac:dyDescent="0.2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1:15" ht="15.75" thickBot="1" x14ac:dyDescent="0.3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</row>
    <row r="243" spans="1:15" ht="15.75" thickBot="1" x14ac:dyDescent="0.3">
      <c r="A243" s="12"/>
      <c r="B243" s="12"/>
      <c r="C243" s="12"/>
      <c r="D243" s="12"/>
      <c r="E243" s="12"/>
      <c r="F243" s="12"/>
      <c r="G243" s="12"/>
    </row>
    <row r="244" spans="1:15" ht="19.5" customHeight="1" thickBot="1" x14ac:dyDescent="0.3">
      <c r="A244" s="239" t="s">
        <v>46</v>
      </c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1"/>
    </row>
    <row r="245" spans="1:15" s="126" customFormat="1" ht="19.5" thickBot="1" x14ac:dyDescent="0.35">
      <c r="A245" s="232" t="s">
        <v>163</v>
      </c>
      <c r="B245" s="233"/>
      <c r="C245" s="233"/>
      <c r="D245" s="233"/>
      <c r="E245" s="233"/>
      <c r="F245" s="234"/>
      <c r="G245" s="232" t="s">
        <v>164</v>
      </c>
      <c r="H245" s="233"/>
      <c r="I245" s="233"/>
      <c r="J245" s="233"/>
      <c r="K245" s="233"/>
      <c r="L245" s="233"/>
      <c r="M245" s="233"/>
      <c r="N245" s="233"/>
      <c r="O245" s="234"/>
    </row>
    <row r="246" spans="1:15" x14ac:dyDescent="0.25">
      <c r="A246" s="89"/>
      <c r="B246" s="21"/>
      <c r="C246" s="21"/>
      <c r="D246" s="21"/>
      <c r="E246" s="21"/>
      <c r="F246" s="27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1:15" x14ac:dyDescent="0.25">
      <c r="A247" s="26"/>
      <c r="B247" s="22"/>
      <c r="C247" s="22"/>
      <c r="D247" s="22"/>
      <c r="E247" s="22"/>
      <c r="F247" s="28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1:15" x14ac:dyDescent="0.25">
      <c r="A248" s="26"/>
      <c r="B248" s="22"/>
      <c r="C248" s="22"/>
      <c r="D248" s="22"/>
      <c r="E248" s="22"/>
      <c r="F248" s="28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1:15" x14ac:dyDescent="0.25">
      <c r="A249" s="11"/>
      <c r="B249" s="12"/>
      <c r="C249" s="12"/>
      <c r="D249" s="12"/>
      <c r="E249" s="19"/>
      <c r="F249" s="13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1:15" x14ac:dyDescent="0.25">
      <c r="A250" s="11"/>
      <c r="B250" s="12"/>
      <c r="C250" s="12"/>
      <c r="D250" s="12"/>
      <c r="E250" s="19"/>
      <c r="F250" s="13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1:15" x14ac:dyDescent="0.25">
      <c r="A251" s="11"/>
      <c r="B251" s="12"/>
      <c r="C251" s="12"/>
      <c r="D251" s="12"/>
      <c r="E251" s="19"/>
      <c r="F251" s="13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1:15" ht="15.75" thickBot="1" x14ac:dyDescent="0.3">
      <c r="A252" s="14"/>
      <c r="B252" s="15"/>
      <c r="C252" s="15"/>
      <c r="D252" s="15"/>
      <c r="E252" s="85"/>
      <c r="F252" s="16"/>
      <c r="G252" s="15"/>
      <c r="H252" s="15"/>
      <c r="I252" s="15"/>
      <c r="J252" s="15"/>
      <c r="K252" s="15"/>
      <c r="L252" s="15"/>
      <c r="M252" s="15"/>
      <c r="N252" s="15"/>
      <c r="O252" s="16"/>
    </row>
  </sheetData>
  <mergeCells count="209">
    <mergeCell ref="A225:N225"/>
    <mergeCell ref="C227:F227"/>
    <mergeCell ref="H227:N227"/>
    <mergeCell ref="A244:O244"/>
    <mergeCell ref="A245:F245"/>
    <mergeCell ref="G245:O245"/>
    <mergeCell ref="A218:O218"/>
    <mergeCell ref="A219:O219"/>
    <mergeCell ref="A220:E224"/>
    <mergeCell ref="F220:K220"/>
    <mergeCell ref="F221:K221"/>
    <mergeCell ref="F222:K222"/>
    <mergeCell ref="F223:K223"/>
    <mergeCell ref="F224:K224"/>
    <mergeCell ref="F211:K211"/>
    <mergeCell ref="F212:K212"/>
    <mergeCell ref="F213:K213"/>
    <mergeCell ref="F214:K214"/>
    <mergeCell ref="F215:K215"/>
    <mergeCell ref="A216:N216"/>
    <mergeCell ref="A201:N201"/>
    <mergeCell ref="A203:O203"/>
    <mergeCell ref="A204:O204"/>
    <mergeCell ref="A205:E215"/>
    <mergeCell ref="F205:K205"/>
    <mergeCell ref="F206:K206"/>
    <mergeCell ref="F207:K207"/>
    <mergeCell ref="F208:K208"/>
    <mergeCell ref="F209:K209"/>
    <mergeCell ref="F210:K210"/>
    <mergeCell ref="A194:O194"/>
    <mergeCell ref="A195:O195"/>
    <mergeCell ref="A196:E200"/>
    <mergeCell ref="F196:K196"/>
    <mergeCell ref="F197:K197"/>
    <mergeCell ref="F198:K198"/>
    <mergeCell ref="F199:K199"/>
    <mergeCell ref="F200:K200"/>
    <mergeCell ref="A189:D190"/>
    <mergeCell ref="E189:K190"/>
    <mergeCell ref="L189:M190"/>
    <mergeCell ref="N189:O190"/>
    <mergeCell ref="A191:D192"/>
    <mergeCell ref="E191:K192"/>
    <mergeCell ref="L191:M192"/>
    <mergeCell ref="N191:O192"/>
    <mergeCell ref="A161:N161"/>
    <mergeCell ref="H163:N164"/>
    <mergeCell ref="O163:O164"/>
    <mergeCell ref="A178:O178"/>
    <mergeCell ref="A179:F179"/>
    <mergeCell ref="G179:O179"/>
    <mergeCell ref="A155:N155"/>
    <mergeCell ref="A157:O157"/>
    <mergeCell ref="A158:O158"/>
    <mergeCell ref="F159:K159"/>
    <mergeCell ref="C160:E160"/>
    <mergeCell ref="F160:K160"/>
    <mergeCell ref="A149:N149"/>
    <mergeCell ref="A151:O151"/>
    <mergeCell ref="A152:O152"/>
    <mergeCell ref="F153:K153"/>
    <mergeCell ref="C154:E154"/>
    <mergeCell ref="F154:K154"/>
    <mergeCell ref="A143:O143"/>
    <mergeCell ref="A144:O144"/>
    <mergeCell ref="F145:K145"/>
    <mergeCell ref="A146:A148"/>
    <mergeCell ref="C146:E148"/>
    <mergeCell ref="F146:K148"/>
    <mergeCell ref="L146:L148"/>
    <mergeCell ref="M146:M148"/>
    <mergeCell ref="N146:N148"/>
    <mergeCell ref="O146:O148"/>
    <mergeCell ref="A137:D138"/>
    <mergeCell ref="E137:K138"/>
    <mergeCell ref="L137:M138"/>
    <mergeCell ref="N137:O138"/>
    <mergeCell ref="A139:D140"/>
    <mergeCell ref="E139:K140"/>
    <mergeCell ref="L139:M140"/>
    <mergeCell ref="N139:O140"/>
    <mergeCell ref="D126:H126"/>
    <mergeCell ref="J126:J127"/>
    <mergeCell ref="J128:K129"/>
    <mergeCell ref="L128:L129"/>
    <mergeCell ref="D131:H131"/>
    <mergeCell ref="J131:K132"/>
    <mergeCell ref="L131:L132"/>
    <mergeCell ref="A115:N115"/>
    <mergeCell ref="A118:O118"/>
    <mergeCell ref="A119:O119"/>
    <mergeCell ref="D121:H121"/>
    <mergeCell ref="J122:J123"/>
    <mergeCell ref="J124:J125"/>
    <mergeCell ref="A112:A114"/>
    <mergeCell ref="B112:B114"/>
    <mergeCell ref="D112:E112"/>
    <mergeCell ref="F112:K114"/>
    <mergeCell ref="L112:N114"/>
    <mergeCell ref="O112:O114"/>
    <mergeCell ref="D113:E113"/>
    <mergeCell ref="D114:E114"/>
    <mergeCell ref="A109:A111"/>
    <mergeCell ref="B109:B111"/>
    <mergeCell ref="D109:E109"/>
    <mergeCell ref="F109:K111"/>
    <mergeCell ref="O109:O111"/>
    <mergeCell ref="D110:E110"/>
    <mergeCell ref="D111:E111"/>
    <mergeCell ref="O105:O106"/>
    <mergeCell ref="D106:E106"/>
    <mergeCell ref="A107:A108"/>
    <mergeCell ref="B107:B108"/>
    <mergeCell ref="D107:E107"/>
    <mergeCell ref="F107:K108"/>
    <mergeCell ref="O107:O108"/>
    <mergeCell ref="D108:E108"/>
    <mergeCell ref="D102:E102"/>
    <mergeCell ref="D103:E103"/>
    <mergeCell ref="D104:E104"/>
    <mergeCell ref="F104:K104"/>
    <mergeCell ref="A105:A106"/>
    <mergeCell ref="B105:B106"/>
    <mergeCell ref="D105:E105"/>
    <mergeCell ref="F105:K106"/>
    <mergeCell ref="O97:O99"/>
    <mergeCell ref="D98:E98"/>
    <mergeCell ref="D99:E99"/>
    <mergeCell ref="D100:E100"/>
    <mergeCell ref="F100:K100"/>
    <mergeCell ref="A101:A103"/>
    <mergeCell ref="B101:B103"/>
    <mergeCell ref="D101:E101"/>
    <mergeCell ref="F101:K103"/>
    <mergeCell ref="O101:O103"/>
    <mergeCell ref="D95:E96"/>
    <mergeCell ref="F95:K95"/>
    <mergeCell ref="F96:K96"/>
    <mergeCell ref="A97:A99"/>
    <mergeCell ref="B97:B99"/>
    <mergeCell ref="D97:E97"/>
    <mergeCell ref="F97:K99"/>
    <mergeCell ref="M91:M93"/>
    <mergeCell ref="N91:N93"/>
    <mergeCell ref="O91:O93"/>
    <mergeCell ref="F92:K92"/>
    <mergeCell ref="F93:K93"/>
    <mergeCell ref="A94:A96"/>
    <mergeCell ref="B94:B96"/>
    <mergeCell ref="D94:E94"/>
    <mergeCell ref="F94:K94"/>
    <mergeCell ref="O94:O96"/>
    <mergeCell ref="A88:N88"/>
    <mergeCell ref="A89:O89"/>
    <mergeCell ref="D90:E90"/>
    <mergeCell ref="F90:K90"/>
    <mergeCell ref="A91:A93"/>
    <mergeCell ref="B91:B93"/>
    <mergeCell ref="C91:C93"/>
    <mergeCell ref="D91:E93"/>
    <mergeCell ref="F91:K91"/>
    <mergeCell ref="L91:L93"/>
    <mergeCell ref="O81:O85"/>
    <mergeCell ref="F82:K82"/>
    <mergeCell ref="F83:K83"/>
    <mergeCell ref="F84:K84"/>
    <mergeCell ref="F85:K85"/>
    <mergeCell ref="A86:N86"/>
    <mergeCell ref="A78:O78"/>
    <mergeCell ref="A79:O79"/>
    <mergeCell ref="F80:J80"/>
    <mergeCell ref="A81:A85"/>
    <mergeCell ref="B81:B85"/>
    <mergeCell ref="C81:E85"/>
    <mergeCell ref="F81:K81"/>
    <mergeCell ref="L81:L85"/>
    <mergeCell ref="M81:M85"/>
    <mergeCell ref="N81:N85"/>
    <mergeCell ref="A51:O51"/>
    <mergeCell ref="A72:D73"/>
    <mergeCell ref="E72:K73"/>
    <mergeCell ref="L72:M73"/>
    <mergeCell ref="N72:O73"/>
    <mergeCell ref="A74:D75"/>
    <mergeCell ref="E74:K75"/>
    <mergeCell ref="L74:M75"/>
    <mergeCell ref="N74:O75"/>
    <mergeCell ref="E32:H32"/>
    <mergeCell ref="J32:K32"/>
    <mergeCell ref="E34:H34"/>
    <mergeCell ref="J34:K34"/>
    <mergeCell ref="A41:J41"/>
    <mergeCell ref="K41:O41"/>
    <mergeCell ref="E9:K9"/>
    <mergeCell ref="A13:O13"/>
    <mergeCell ref="E21:H21"/>
    <mergeCell ref="J21:K21"/>
    <mergeCell ref="A24:O24"/>
    <mergeCell ref="E30:H30"/>
    <mergeCell ref="J30:K30"/>
    <mergeCell ref="A1:D2"/>
    <mergeCell ref="E1:K2"/>
    <mergeCell ref="L1:M2"/>
    <mergeCell ref="N1:O2"/>
    <mergeCell ref="A3:D5"/>
    <mergeCell ref="E3:K5"/>
    <mergeCell ref="L3:M5"/>
    <mergeCell ref="N3:O5"/>
  </mergeCells>
  <dataValidations count="9">
    <dataValidation type="decimal" allowBlank="1" showInputMessage="1" showErrorMessage="1" error="Valeur comprise entre 0 &amp; 15 !" sqref="O149 O155">
      <formula1>0</formula1>
      <formula2>15</formula2>
    </dataValidation>
    <dataValidation type="decimal" allowBlank="1" showInputMessage="1" showErrorMessage="1" error="Valeur comprise entre 0 et 20 !" sqref="L91:N111 O146:O148">
      <formula1>0</formula1>
      <formula2>20</formula2>
    </dataValidation>
    <dataValidation type="decimal" allowBlank="1" showInputMessage="1" showErrorMessage="1" error="Valeur comprise entre 0 et 15." sqref="L112">
      <formula1>0</formula1>
      <formula2>15</formula2>
    </dataValidation>
    <dataValidation type="decimal" allowBlank="1" showInputMessage="1" showErrorMessage="1" error="Valeur comprise entre 0 et 20." sqref="L160:N160 L81:N85 L146:N148 L154:N154">
      <formula1>0</formula1>
      <formula2>20</formula2>
    </dataValidation>
    <dataValidation type="decimal" allowBlank="1" showInputMessage="1" showErrorMessage="1" error="Valeur comprise entre 0 &amp; 10 !" sqref="O201">
      <formula1>0</formula1>
      <formula2>10</formula2>
    </dataValidation>
    <dataValidation type="decimal" allowBlank="1" showInputMessage="1" showErrorMessage="1" error="Valeur comprise entre 0 &amp; 30 !" prompt="Valeur comprise entre 0 et 40." sqref="O216">
      <formula1>0</formula1>
      <formula2>40</formula2>
    </dataValidation>
    <dataValidation type="decimal" allowBlank="1" showInputMessage="1" showErrorMessage="1" error="Valeur comprise entre 0 &amp; 30 !" sqref="O225">
      <formula1>0</formula1>
      <formula2>30</formula2>
    </dataValidation>
    <dataValidation type="whole" allowBlank="1" showInputMessage="1" showErrorMessage="1" prompt="Valeur comprise entre 0 et 5." sqref="L122:L127">
      <formula1>0</formula1>
      <formula2>5</formula2>
    </dataValidation>
    <dataValidation type="decimal" allowBlank="1" showInputMessage="1" showErrorMessage="1" error="Valeur comprise entre 0 &amp; 20 !" sqref="O161">
      <formula1>0</formula1>
      <formula2>20</formula2>
    </dataValidation>
  </dataValidations>
  <pageMargins left="0.7" right="0.7" top="0.75" bottom="0.75" header="0.3" footer="0.3"/>
  <pageSetup paperSize="9" scale="50" fitToHeight="0" orientation="portrait" horizontalDpi="360" verticalDpi="360" r:id="rId1"/>
  <rowBreaks count="3" manualBreakCount="3">
    <brk id="69" max="16383" man="1"/>
    <brk id="135" max="16383" man="1"/>
    <brk id="18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zoomScaleNormal="100" workbookViewId="0">
      <selection activeCell="E191" sqref="E191:K192"/>
    </sheetView>
  </sheetViews>
  <sheetFormatPr baseColWidth="10" defaultRowHeight="15" x14ac:dyDescent="0.25"/>
  <cols>
    <col min="1" max="1" width="14.5703125" customWidth="1"/>
    <col min="2" max="2" width="7.85546875" customWidth="1"/>
    <col min="3" max="3" width="13.5703125" customWidth="1"/>
    <col min="4" max="4" width="11.42578125" customWidth="1"/>
    <col min="5" max="5" width="11.42578125" style="7" customWidth="1"/>
    <col min="6" max="9" width="11.42578125" customWidth="1"/>
    <col min="15" max="15" width="11.85546875" bestFit="1" customWidth="1"/>
  </cols>
  <sheetData>
    <row r="1" spans="1:15" ht="15" customHeight="1" x14ac:dyDescent="0.25">
      <c r="A1" s="490" t="s">
        <v>58</v>
      </c>
      <c r="B1" s="491"/>
      <c r="C1" s="491"/>
      <c r="D1" s="492"/>
      <c r="E1" s="496" t="s">
        <v>115</v>
      </c>
      <c r="F1" s="497"/>
      <c r="G1" s="497"/>
      <c r="H1" s="497"/>
      <c r="I1" s="497"/>
      <c r="J1" s="497"/>
      <c r="K1" s="498"/>
      <c r="L1" s="490" t="s">
        <v>20</v>
      </c>
      <c r="M1" s="502"/>
      <c r="N1" s="490" t="s">
        <v>21</v>
      </c>
      <c r="O1" s="505"/>
    </row>
    <row r="2" spans="1:15" ht="32.25" customHeight="1" thickBot="1" x14ac:dyDescent="0.3">
      <c r="A2" s="493"/>
      <c r="B2" s="494"/>
      <c r="C2" s="494"/>
      <c r="D2" s="495"/>
      <c r="E2" s="499"/>
      <c r="F2" s="500"/>
      <c r="G2" s="500"/>
      <c r="H2" s="500"/>
      <c r="I2" s="500"/>
      <c r="J2" s="500"/>
      <c r="K2" s="501"/>
      <c r="L2" s="503"/>
      <c r="M2" s="504"/>
      <c r="N2" s="503"/>
      <c r="O2" s="506"/>
    </row>
    <row r="3" spans="1:15" ht="15" customHeight="1" x14ac:dyDescent="0.25">
      <c r="A3" s="305"/>
      <c r="B3" s="306"/>
      <c r="C3" s="306"/>
      <c r="D3" s="307"/>
      <c r="E3" s="294" t="s">
        <v>174</v>
      </c>
      <c r="F3" s="295"/>
      <c r="G3" s="295"/>
      <c r="H3" s="295"/>
      <c r="I3" s="295"/>
      <c r="J3" s="295"/>
      <c r="K3" s="296"/>
      <c r="L3" s="294"/>
      <c r="M3" s="300"/>
      <c r="N3" s="311"/>
      <c r="O3" s="312"/>
    </row>
    <row r="4" spans="1:15" ht="15" customHeight="1" x14ac:dyDescent="0.25">
      <c r="A4" s="507"/>
      <c r="B4" s="508"/>
      <c r="C4" s="508"/>
      <c r="D4" s="509"/>
      <c r="E4" s="510"/>
      <c r="F4" s="511"/>
      <c r="G4" s="511"/>
      <c r="H4" s="511"/>
      <c r="I4" s="511"/>
      <c r="J4" s="511"/>
      <c r="K4" s="512"/>
      <c r="L4" s="510"/>
      <c r="M4" s="513"/>
      <c r="N4" s="311"/>
      <c r="O4" s="312"/>
    </row>
    <row r="5" spans="1:15" ht="9.75" customHeight="1" thickBot="1" x14ac:dyDescent="0.3">
      <c r="A5" s="308"/>
      <c r="B5" s="309"/>
      <c r="C5" s="309"/>
      <c r="D5" s="310"/>
      <c r="E5" s="297"/>
      <c r="F5" s="298"/>
      <c r="G5" s="298"/>
      <c r="H5" s="298"/>
      <c r="I5" s="298"/>
      <c r="J5" s="298"/>
      <c r="K5" s="299"/>
      <c r="L5" s="301"/>
      <c r="M5" s="302"/>
      <c r="N5" s="313"/>
      <c r="O5" s="304"/>
    </row>
    <row r="6" spans="1:15" ht="14.25" customHeight="1" x14ac:dyDescent="0.25">
      <c r="A6" s="2"/>
      <c r="B6" s="2"/>
      <c r="C6" s="2"/>
      <c r="D6" s="2"/>
      <c r="E6" s="41"/>
      <c r="F6" s="41"/>
      <c r="G6" s="41"/>
      <c r="H6" s="41"/>
      <c r="I6" s="41"/>
      <c r="J6" s="41"/>
      <c r="K6" s="41"/>
      <c r="L6" s="84"/>
      <c r="M6" s="84"/>
      <c r="N6" s="20"/>
      <c r="O6" s="20"/>
    </row>
    <row r="7" spans="1:15" ht="14.25" customHeight="1" x14ac:dyDescent="0.25">
      <c r="A7" s="2"/>
      <c r="B7" s="2"/>
      <c r="C7" s="2"/>
      <c r="D7" s="2"/>
      <c r="E7" s="41"/>
      <c r="F7" s="41"/>
      <c r="G7" s="41"/>
      <c r="H7" s="41"/>
      <c r="I7" s="41"/>
      <c r="J7" s="41"/>
      <c r="K7" s="41"/>
      <c r="L7" s="84"/>
      <c r="M7" s="84"/>
      <c r="N7" s="20"/>
      <c r="O7" s="20"/>
    </row>
    <row r="8" spans="1:15" ht="14.25" customHeight="1" thickBot="1" x14ac:dyDescent="0.3">
      <c r="A8" s="2"/>
      <c r="B8" s="2"/>
      <c r="C8" s="2"/>
      <c r="D8" s="2"/>
      <c r="E8" s="41"/>
      <c r="F8" s="41"/>
      <c r="G8" s="41"/>
      <c r="H8" s="41"/>
      <c r="I8" s="41"/>
      <c r="J8" s="41"/>
      <c r="K8" s="41"/>
      <c r="L8" s="84"/>
      <c r="M8" s="84"/>
      <c r="N8" s="20"/>
      <c r="O8" s="20"/>
    </row>
    <row r="9" spans="1:15" ht="30.75" customHeight="1" thickBot="1" x14ac:dyDescent="0.3">
      <c r="A9" s="2"/>
      <c r="B9" s="2"/>
      <c r="C9" s="2"/>
      <c r="D9" s="2"/>
      <c r="E9" s="477" t="s">
        <v>90</v>
      </c>
      <c r="F9" s="478"/>
      <c r="G9" s="478"/>
      <c r="H9" s="478"/>
      <c r="I9" s="478"/>
      <c r="J9" s="478"/>
      <c r="K9" s="479"/>
      <c r="L9" s="84"/>
      <c r="M9" s="84"/>
      <c r="N9" s="20"/>
      <c r="O9" s="20"/>
    </row>
    <row r="10" spans="1:15" ht="14.25" customHeight="1" x14ac:dyDescent="0.25">
      <c r="A10" s="2"/>
      <c r="B10" s="2"/>
      <c r="C10" s="2"/>
      <c r="D10" s="2"/>
      <c r="E10" s="41"/>
      <c r="F10" s="41"/>
      <c r="G10" s="41"/>
      <c r="H10" s="41"/>
      <c r="I10" s="41"/>
      <c r="J10" s="41"/>
      <c r="K10" s="41"/>
      <c r="L10" s="84"/>
      <c r="M10" s="84"/>
      <c r="N10" s="20"/>
      <c r="O10" s="20"/>
    </row>
    <row r="11" spans="1:15" ht="14.25" customHeight="1" x14ac:dyDescent="0.25">
      <c r="A11" s="2"/>
      <c r="B11" s="2"/>
      <c r="C11" s="2"/>
      <c r="D11" s="2"/>
      <c r="E11" s="41"/>
      <c r="F11" s="41"/>
      <c r="G11" s="41"/>
      <c r="H11" s="41"/>
      <c r="I11" s="41"/>
      <c r="J11" s="41"/>
      <c r="K11" s="41"/>
      <c r="L11" s="84"/>
      <c r="M11" s="84"/>
      <c r="N11" s="20"/>
      <c r="O11" s="20"/>
    </row>
    <row r="12" spans="1:15" ht="14.25" customHeight="1" thickBot="1" x14ac:dyDescent="0.3">
      <c r="A12" s="2"/>
      <c r="B12" s="2"/>
      <c r="C12" s="2"/>
      <c r="D12" s="2"/>
      <c r="E12" s="17"/>
      <c r="F12" s="17"/>
      <c r="G12" s="17"/>
      <c r="H12" s="17"/>
      <c r="I12" s="17"/>
      <c r="J12" s="17"/>
      <c r="K12" s="17"/>
      <c r="L12" s="17"/>
      <c r="M12" s="63"/>
      <c r="N12" s="64"/>
      <c r="O12" s="64"/>
    </row>
    <row r="13" spans="1:15" ht="21.75" customHeight="1" thickBot="1" x14ac:dyDescent="0.3">
      <c r="A13" s="480" t="s">
        <v>66</v>
      </c>
      <c r="B13" s="481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3"/>
    </row>
    <row r="14" spans="1:15" ht="20.100000000000001" customHeight="1" x14ac:dyDescent="0.25">
      <c r="A14" s="120"/>
      <c r="B14" s="12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5" ht="21.95" customHeight="1" x14ac:dyDescent="0.25">
      <c r="A15" s="58"/>
      <c r="B15" s="23"/>
      <c r="C15" s="80"/>
      <c r="D15" s="80"/>
      <c r="E15" s="151" t="s">
        <v>67</v>
      </c>
      <c r="F15" s="151"/>
      <c r="G15" s="152"/>
      <c r="H15" s="231"/>
      <c r="I15" s="231"/>
      <c r="J15" s="153" t="str">
        <f>IF(O86="","",O86)</f>
        <v/>
      </c>
      <c r="K15" s="154" t="s">
        <v>68</v>
      </c>
      <c r="L15" s="1"/>
      <c r="M15" s="144"/>
      <c r="N15" s="64"/>
      <c r="O15" s="73"/>
    </row>
    <row r="16" spans="1:15" ht="21.95" customHeight="1" x14ac:dyDescent="0.25">
      <c r="A16" s="58"/>
      <c r="B16" s="23"/>
      <c r="C16" s="80"/>
      <c r="D16" s="80"/>
      <c r="E16" s="151" t="s">
        <v>69</v>
      </c>
      <c r="F16" s="151"/>
      <c r="G16" s="152"/>
      <c r="H16" s="231"/>
      <c r="I16" s="231"/>
      <c r="J16" s="153" t="str">
        <f>IF(O115="","",O115)</f>
        <v/>
      </c>
      <c r="K16" s="154" t="s">
        <v>70</v>
      </c>
      <c r="L16" s="1"/>
      <c r="M16" s="63"/>
      <c r="N16" s="64"/>
      <c r="O16" s="73"/>
    </row>
    <row r="17" spans="1:15" ht="21.95" customHeight="1" x14ac:dyDescent="0.25">
      <c r="A17" s="58"/>
      <c r="B17" s="23"/>
      <c r="C17" s="80"/>
      <c r="D17" s="80"/>
      <c r="E17" s="151" t="s">
        <v>71</v>
      </c>
      <c r="F17" s="151"/>
      <c r="G17" s="151"/>
      <c r="H17" s="231"/>
      <c r="I17" s="231"/>
      <c r="J17" s="153" t="str">
        <f>IF(O149="","",O149)</f>
        <v/>
      </c>
      <c r="K17" s="154" t="s">
        <v>72</v>
      </c>
      <c r="L17" s="1"/>
      <c r="M17" s="63"/>
      <c r="N17" s="64"/>
      <c r="O17" s="73"/>
    </row>
    <row r="18" spans="1:15" ht="21.95" customHeight="1" x14ac:dyDescent="0.25">
      <c r="A18" s="58"/>
      <c r="B18" s="23"/>
      <c r="C18" s="80"/>
      <c r="D18" s="80"/>
      <c r="E18" s="151" t="s">
        <v>73</v>
      </c>
      <c r="F18" s="151"/>
      <c r="G18" s="152"/>
      <c r="H18" s="231"/>
      <c r="I18" s="231"/>
      <c r="J18" s="153" t="str">
        <f>IF(O155="","",O155)</f>
        <v/>
      </c>
      <c r="K18" s="154" t="s">
        <v>72</v>
      </c>
      <c r="L18" s="1"/>
      <c r="M18" s="63"/>
      <c r="N18" s="64"/>
      <c r="O18" s="73"/>
    </row>
    <row r="19" spans="1:15" ht="21.95" customHeight="1" x14ac:dyDescent="0.25">
      <c r="A19" s="58"/>
      <c r="B19" s="23"/>
      <c r="C19" s="80"/>
      <c r="D19" s="80"/>
      <c r="E19" s="151" t="s">
        <v>74</v>
      </c>
      <c r="F19" s="151"/>
      <c r="G19" s="152"/>
      <c r="H19" s="231"/>
      <c r="I19" s="231"/>
      <c r="J19" s="153" t="str">
        <f>IF(O161="","",O161)</f>
        <v/>
      </c>
      <c r="K19" s="154" t="s">
        <v>75</v>
      </c>
      <c r="L19" s="1"/>
      <c r="M19" s="63"/>
      <c r="N19" s="64"/>
      <c r="O19" s="73"/>
    </row>
    <row r="20" spans="1:15" ht="21.95" customHeight="1" thickBot="1" x14ac:dyDescent="0.3">
      <c r="A20" s="58"/>
      <c r="B20" s="23"/>
      <c r="C20" s="80"/>
      <c r="D20" s="80"/>
      <c r="E20" s="66"/>
      <c r="F20" s="66"/>
      <c r="G20" s="23"/>
      <c r="H20" s="68"/>
      <c r="I20" s="67"/>
      <c r="J20" s="47"/>
      <c r="K20" s="47"/>
      <c r="L20" s="47"/>
      <c r="O20" s="13"/>
    </row>
    <row r="21" spans="1:15" ht="21.95" customHeight="1" thickBot="1" x14ac:dyDescent="0.3">
      <c r="A21" s="58"/>
      <c r="B21" s="23"/>
      <c r="E21" s="472" t="s">
        <v>76</v>
      </c>
      <c r="F21" s="473"/>
      <c r="G21" s="473"/>
      <c r="H21" s="474"/>
      <c r="I21" s="1"/>
      <c r="J21" s="484" t="str">
        <f>IF(J15="","",SUM(J15:J19))</f>
        <v/>
      </c>
      <c r="K21" s="485"/>
      <c r="L21" s="17"/>
      <c r="M21" s="63"/>
      <c r="N21" s="64"/>
      <c r="O21" s="73"/>
    </row>
    <row r="22" spans="1:15" ht="21.95" customHeight="1" x14ac:dyDescent="0.25">
      <c r="A22" s="58"/>
      <c r="B22" s="23"/>
      <c r="E22" s="113"/>
      <c r="F22" s="113"/>
      <c r="G22" s="113"/>
      <c r="H22" s="113"/>
      <c r="I22" s="114"/>
      <c r="J22" s="115"/>
      <c r="K22" s="115"/>
      <c r="L22" s="17"/>
      <c r="M22" s="63"/>
      <c r="N22" s="64"/>
      <c r="O22" s="73"/>
    </row>
    <row r="23" spans="1:15" ht="20.100000000000001" customHeight="1" thickBot="1" x14ac:dyDescent="0.3">
      <c r="A23" s="58"/>
      <c r="B23" s="23"/>
      <c r="C23" s="3"/>
      <c r="D23" s="3"/>
      <c r="E23" s="3"/>
      <c r="F23" s="3"/>
      <c r="G23" s="80"/>
      <c r="H23" s="17"/>
      <c r="I23" s="17"/>
      <c r="J23" s="17"/>
      <c r="K23" s="17"/>
      <c r="L23" s="17"/>
      <c r="M23" s="63"/>
      <c r="N23" s="64"/>
      <c r="O23" s="73"/>
    </row>
    <row r="24" spans="1:15" ht="21.75" customHeight="1" thickBot="1" x14ac:dyDescent="0.3">
      <c r="A24" s="486" t="s">
        <v>77</v>
      </c>
      <c r="B24" s="487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9"/>
    </row>
    <row r="25" spans="1:15" ht="20.100000000000001" customHeight="1" x14ac:dyDescent="0.25">
      <c r="A25" s="122"/>
      <c r="B25" s="123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 ht="21.95" customHeight="1" x14ac:dyDescent="0.25">
      <c r="A26" s="58"/>
      <c r="B26" s="23"/>
      <c r="C26" s="1"/>
      <c r="D26" s="1"/>
      <c r="E26" s="151" t="s">
        <v>78</v>
      </c>
      <c r="F26" s="151"/>
      <c r="G26" s="151"/>
      <c r="H26" s="231"/>
      <c r="I26" s="231"/>
      <c r="J26" s="155" t="str">
        <f>IF(O201="","",O201)</f>
        <v/>
      </c>
      <c r="K26" s="154" t="s">
        <v>68</v>
      </c>
      <c r="L26" s="17"/>
      <c r="M26" s="63"/>
      <c r="N26" s="64"/>
      <c r="O26" s="73"/>
    </row>
    <row r="27" spans="1:15" ht="21.95" customHeight="1" x14ac:dyDescent="0.25">
      <c r="A27" s="58"/>
      <c r="B27" s="23"/>
      <c r="C27" s="1"/>
      <c r="D27" s="1"/>
      <c r="E27" s="151" t="s">
        <v>79</v>
      </c>
      <c r="F27" s="151"/>
      <c r="G27" s="151"/>
      <c r="H27" s="231"/>
      <c r="I27" s="231"/>
      <c r="J27" s="155" t="str">
        <f>IF(O216="","",O216)</f>
        <v/>
      </c>
      <c r="K27" s="154" t="s">
        <v>80</v>
      </c>
      <c r="L27" s="17"/>
      <c r="M27" s="63"/>
      <c r="N27" s="64"/>
      <c r="O27" s="73"/>
    </row>
    <row r="28" spans="1:15" ht="21.95" customHeight="1" x14ac:dyDescent="0.25">
      <c r="A28" s="58"/>
      <c r="B28" s="23"/>
      <c r="C28" s="1"/>
      <c r="D28" s="1"/>
      <c r="E28" s="151" t="s">
        <v>81</v>
      </c>
      <c r="F28" s="151"/>
      <c r="G28" s="151"/>
      <c r="H28" s="231"/>
      <c r="I28" s="231"/>
      <c r="J28" s="155" t="str">
        <f>IF(O225="","",O225)</f>
        <v/>
      </c>
      <c r="K28" s="154" t="s">
        <v>151</v>
      </c>
      <c r="L28" s="17"/>
      <c r="M28" s="63"/>
      <c r="N28" s="64"/>
      <c r="O28" s="73"/>
    </row>
    <row r="29" spans="1:15" ht="21.95" customHeight="1" thickBot="1" x14ac:dyDescent="0.3">
      <c r="A29" s="58"/>
      <c r="B29" s="23"/>
      <c r="C29" s="1"/>
      <c r="D29" s="1"/>
      <c r="E29" s="66"/>
      <c r="F29" s="66"/>
      <c r="G29" s="66"/>
      <c r="H29" s="68"/>
      <c r="I29" s="67"/>
      <c r="J29" s="17"/>
      <c r="K29" s="17"/>
      <c r="L29" s="17"/>
      <c r="M29" s="63"/>
      <c r="N29" s="64"/>
      <c r="O29" s="73"/>
    </row>
    <row r="30" spans="1:15" ht="21.95" customHeight="1" thickBot="1" x14ac:dyDescent="0.3">
      <c r="A30" s="58"/>
      <c r="B30" s="23"/>
      <c r="E30" s="472" t="s">
        <v>82</v>
      </c>
      <c r="F30" s="473"/>
      <c r="G30" s="473"/>
      <c r="H30" s="474"/>
      <c r="I30" s="3"/>
      <c r="J30" s="484" t="str">
        <f>IF(J26="","",SUM(J26:J28))</f>
        <v/>
      </c>
      <c r="K30" s="485"/>
      <c r="L30" s="47"/>
      <c r="O30" s="13"/>
    </row>
    <row r="31" spans="1:15" ht="39" customHeight="1" thickBot="1" x14ac:dyDescent="0.3">
      <c r="A31" s="58"/>
      <c r="B31" s="23"/>
      <c r="C31" s="18"/>
      <c r="D31" s="18"/>
      <c r="E31" s="18"/>
      <c r="F31" s="4"/>
      <c r="G31" s="4"/>
      <c r="H31" s="17"/>
      <c r="I31" s="17"/>
      <c r="J31" s="17"/>
      <c r="K31" s="17"/>
      <c r="L31" s="17"/>
      <c r="M31" s="63"/>
      <c r="N31" s="64"/>
      <c r="O31" s="73"/>
    </row>
    <row r="32" spans="1:15" ht="25.5" customHeight="1" thickBot="1" x14ac:dyDescent="0.3">
      <c r="A32" s="58"/>
      <c r="B32" s="23"/>
      <c r="E32" s="472" t="s">
        <v>83</v>
      </c>
      <c r="F32" s="473"/>
      <c r="G32" s="473"/>
      <c r="H32" s="474"/>
      <c r="I32" s="17"/>
      <c r="J32" s="484" t="str">
        <f>IF(J21="","",J21+J30)</f>
        <v/>
      </c>
      <c r="K32" s="485"/>
      <c r="L32" s="17"/>
      <c r="M32" s="63"/>
      <c r="N32" s="64"/>
      <c r="O32" s="73"/>
    </row>
    <row r="33" spans="1:15" ht="20.100000000000001" customHeight="1" thickBot="1" x14ac:dyDescent="0.3">
      <c r="A33" s="58"/>
      <c r="B33" s="23"/>
      <c r="C33" s="18"/>
      <c r="D33" s="18"/>
      <c r="E33" s="18"/>
      <c r="F33" s="4"/>
      <c r="G33" s="4"/>
      <c r="H33" s="17"/>
      <c r="I33" s="17"/>
      <c r="J33" s="17"/>
      <c r="K33" s="17"/>
      <c r="L33" s="17"/>
      <c r="M33" s="63"/>
      <c r="N33" s="64"/>
      <c r="O33" s="73"/>
    </row>
    <row r="34" spans="1:15" ht="33" customHeight="1" thickBot="1" x14ac:dyDescent="0.3">
      <c r="A34" s="58"/>
      <c r="B34" s="23"/>
      <c r="C34" s="12"/>
      <c r="D34" s="12"/>
      <c r="E34" s="472" t="s">
        <v>84</v>
      </c>
      <c r="F34" s="473"/>
      <c r="G34" s="473"/>
      <c r="H34" s="474"/>
      <c r="I34" s="17"/>
      <c r="J34" s="475" t="str">
        <f>IF(J30="","",CEILING(J32/15,0.5))</f>
        <v/>
      </c>
      <c r="K34" s="476"/>
      <c r="L34" s="17"/>
      <c r="N34" s="64"/>
      <c r="O34" s="73"/>
    </row>
    <row r="35" spans="1:15" ht="20.100000000000001" customHeight="1" x14ac:dyDescent="0.25">
      <c r="A35" s="58"/>
      <c r="B35" s="23"/>
      <c r="F35" s="87"/>
      <c r="G35" s="83"/>
      <c r="H35" s="83"/>
      <c r="I35" s="17"/>
      <c r="J35" s="17"/>
      <c r="K35" s="17"/>
      <c r="L35" s="17"/>
      <c r="M35" s="63"/>
      <c r="N35" s="64"/>
      <c r="O35" s="73"/>
    </row>
    <row r="36" spans="1:15" ht="20.100000000000001" customHeight="1" thickBot="1" x14ac:dyDescent="0.3">
      <c r="A36" s="59"/>
      <c r="B36" s="94"/>
      <c r="C36" s="81"/>
      <c r="D36" s="81"/>
      <c r="E36" s="81"/>
      <c r="F36" s="77"/>
      <c r="G36" s="77"/>
      <c r="H36" s="82"/>
      <c r="I36" s="105"/>
      <c r="J36" s="105"/>
      <c r="K36" s="105"/>
      <c r="L36" s="105"/>
      <c r="M36" s="76"/>
      <c r="N36" s="77"/>
      <c r="O36" s="78"/>
    </row>
    <row r="37" spans="1:15" ht="20.100000000000001" customHeight="1" x14ac:dyDescent="0.25">
      <c r="A37" s="23"/>
      <c r="B37" s="23"/>
      <c r="C37" s="70"/>
      <c r="D37" s="70"/>
      <c r="E37" s="70"/>
      <c r="F37" s="69"/>
      <c r="G37" s="69"/>
      <c r="H37" s="65"/>
      <c r="I37" s="17"/>
      <c r="J37" s="17"/>
      <c r="K37" s="17"/>
      <c r="L37" s="17"/>
      <c r="M37" s="63"/>
      <c r="N37" s="64"/>
      <c r="O37" s="64"/>
    </row>
    <row r="38" spans="1:15" ht="20.100000000000001" customHeight="1" x14ac:dyDescent="0.25">
      <c r="A38" s="23"/>
      <c r="B38" s="23"/>
      <c r="C38" s="70"/>
      <c r="D38" s="70"/>
      <c r="E38" s="70"/>
      <c r="F38" s="69"/>
      <c r="G38" s="69"/>
      <c r="H38" s="65"/>
      <c r="I38" s="17"/>
      <c r="J38" s="17"/>
      <c r="K38" s="17"/>
      <c r="L38" s="17"/>
      <c r="M38" s="63"/>
      <c r="N38" s="64"/>
      <c r="O38" s="64"/>
    </row>
    <row r="39" spans="1:15" ht="20.100000000000001" customHeight="1" x14ac:dyDescent="0.25">
      <c r="A39" s="23"/>
      <c r="B39" s="23"/>
      <c r="C39" s="70"/>
      <c r="D39" s="70"/>
      <c r="E39" s="70"/>
      <c r="F39" s="69"/>
      <c r="G39" s="69"/>
      <c r="H39" s="65"/>
      <c r="I39" s="17"/>
      <c r="J39" s="17"/>
      <c r="K39" s="17"/>
      <c r="L39" s="17"/>
      <c r="M39" s="63"/>
      <c r="N39" s="64"/>
      <c r="O39" s="64"/>
    </row>
    <row r="40" spans="1:15" ht="20.100000000000001" customHeight="1" thickBot="1" x14ac:dyDescent="0.3">
      <c r="A40" s="23"/>
      <c r="B40" s="23"/>
      <c r="C40" s="18"/>
      <c r="D40" s="18"/>
      <c r="E40" s="18"/>
      <c r="F40" s="4"/>
      <c r="G40" s="4"/>
      <c r="H40" s="17"/>
      <c r="I40" s="17"/>
      <c r="J40" s="17"/>
      <c r="K40" s="17"/>
      <c r="L40" s="17"/>
      <c r="M40" s="63"/>
      <c r="N40" s="64"/>
      <c r="O40" s="64"/>
    </row>
    <row r="41" spans="1:15" s="126" customFormat="1" ht="22.5" customHeight="1" thickBot="1" x14ac:dyDescent="0.35">
      <c r="A41" s="472" t="s">
        <v>85</v>
      </c>
      <c r="B41" s="473"/>
      <c r="C41" s="473"/>
      <c r="D41" s="473"/>
      <c r="E41" s="473"/>
      <c r="F41" s="473"/>
      <c r="G41" s="473"/>
      <c r="H41" s="473"/>
      <c r="I41" s="473"/>
      <c r="J41" s="474"/>
      <c r="K41" s="472" t="s">
        <v>86</v>
      </c>
      <c r="L41" s="473"/>
      <c r="M41" s="473"/>
      <c r="N41" s="473"/>
      <c r="O41" s="474"/>
    </row>
    <row r="42" spans="1:15" ht="21.95" customHeight="1" x14ac:dyDescent="0.25">
      <c r="A42" s="57"/>
      <c r="B42" s="95"/>
      <c r="C42" s="71"/>
      <c r="D42" s="71"/>
      <c r="E42" s="71"/>
      <c r="F42" s="72"/>
      <c r="G42" s="72"/>
      <c r="H42" s="103"/>
      <c r="I42" s="103"/>
      <c r="J42" s="103"/>
      <c r="K42" s="61"/>
      <c r="L42" s="17"/>
      <c r="M42" s="63"/>
      <c r="N42" s="64"/>
      <c r="O42" s="73"/>
    </row>
    <row r="43" spans="1:15" ht="21.95" customHeight="1" x14ac:dyDescent="0.25">
      <c r="A43" s="58"/>
      <c r="B43" s="23"/>
      <c r="C43" s="18"/>
      <c r="D43" s="18"/>
      <c r="E43" s="18"/>
      <c r="F43" s="4"/>
      <c r="G43" s="4"/>
      <c r="H43" s="17"/>
      <c r="I43" s="17"/>
      <c r="J43" s="17"/>
      <c r="K43" s="61"/>
      <c r="L43" s="17"/>
      <c r="M43" s="63"/>
      <c r="N43" s="64"/>
      <c r="O43" s="73"/>
    </row>
    <row r="44" spans="1:15" ht="21.95" customHeight="1" x14ac:dyDescent="0.25">
      <c r="A44" s="58"/>
      <c r="B44" s="23"/>
      <c r="C44" s="18"/>
      <c r="D44" s="18"/>
      <c r="E44" s="18"/>
      <c r="F44" s="4"/>
      <c r="G44" s="4"/>
      <c r="H44" s="17"/>
      <c r="I44" s="17"/>
      <c r="J44" s="17"/>
      <c r="K44" s="61"/>
      <c r="L44" s="17"/>
      <c r="M44" s="63"/>
      <c r="N44" s="64"/>
      <c r="O44" s="73"/>
    </row>
    <row r="45" spans="1:15" ht="21.95" customHeight="1" x14ac:dyDescent="0.25">
      <c r="A45" s="58"/>
      <c r="B45" s="23"/>
      <c r="C45" s="18"/>
      <c r="D45" s="18"/>
      <c r="E45" s="18"/>
      <c r="F45" s="4"/>
      <c r="G45" s="4"/>
      <c r="H45" s="17"/>
      <c r="I45" s="17"/>
      <c r="J45" s="17"/>
      <c r="K45" s="61"/>
      <c r="L45" s="17"/>
      <c r="M45" s="63"/>
      <c r="N45" s="64"/>
      <c r="O45" s="73"/>
    </row>
    <row r="46" spans="1:15" ht="21.95" customHeight="1" x14ac:dyDescent="0.25">
      <c r="A46" s="58"/>
      <c r="B46" s="23"/>
      <c r="C46" s="18"/>
      <c r="D46" s="18"/>
      <c r="E46" s="18"/>
      <c r="F46" s="4"/>
      <c r="G46" s="4"/>
      <c r="H46" s="17"/>
      <c r="I46" s="17"/>
      <c r="J46" s="17"/>
      <c r="K46" s="61"/>
      <c r="L46" s="17"/>
      <c r="M46" s="63"/>
      <c r="N46" s="64"/>
      <c r="O46" s="73"/>
    </row>
    <row r="47" spans="1:15" ht="21.95" customHeight="1" x14ac:dyDescent="0.25">
      <c r="A47" s="58"/>
      <c r="B47" s="23"/>
      <c r="C47" s="18"/>
      <c r="D47" s="18"/>
      <c r="E47" s="18"/>
      <c r="F47" s="4"/>
      <c r="G47" s="4"/>
      <c r="H47" s="17"/>
      <c r="I47" s="17"/>
      <c r="J47" s="17"/>
      <c r="K47" s="61"/>
      <c r="L47" s="17"/>
      <c r="M47" s="63"/>
      <c r="N47" s="64"/>
      <c r="O47" s="73"/>
    </row>
    <row r="48" spans="1:15" ht="21.95" customHeight="1" thickBot="1" x14ac:dyDescent="0.3">
      <c r="A48" s="59"/>
      <c r="B48" s="94"/>
      <c r="C48" s="74"/>
      <c r="D48" s="74"/>
      <c r="E48" s="74"/>
      <c r="F48" s="75"/>
      <c r="G48" s="75"/>
      <c r="H48" s="105"/>
      <c r="I48" s="105"/>
      <c r="J48" s="105"/>
      <c r="K48" s="104"/>
      <c r="L48" s="105"/>
      <c r="M48" s="76"/>
      <c r="N48" s="77"/>
      <c r="O48" s="78"/>
    </row>
    <row r="49" spans="1:15" ht="15.75" x14ac:dyDescent="0.25">
      <c r="A49" s="23"/>
      <c r="B49" s="23"/>
      <c r="C49" s="18"/>
      <c r="D49" s="18"/>
      <c r="E49" s="18"/>
      <c r="F49" s="4"/>
      <c r="G49" s="4"/>
      <c r="H49" s="17"/>
      <c r="I49" s="17"/>
      <c r="J49" s="17"/>
      <c r="K49" s="17"/>
      <c r="L49" s="17"/>
      <c r="M49" s="63"/>
      <c r="N49" s="64"/>
      <c r="O49" s="64"/>
    </row>
    <row r="50" spans="1:15" ht="16.5" thickBot="1" x14ac:dyDescent="0.3">
      <c r="A50" s="23"/>
      <c r="B50" s="23"/>
      <c r="C50" s="18"/>
      <c r="D50" s="18"/>
      <c r="E50" s="18"/>
      <c r="F50" s="4"/>
      <c r="G50" s="4"/>
      <c r="H50" s="17"/>
      <c r="I50" s="17"/>
      <c r="J50" s="17"/>
      <c r="K50" s="17"/>
      <c r="L50" s="17"/>
      <c r="M50" s="63"/>
      <c r="N50" s="64"/>
      <c r="O50" s="64"/>
    </row>
    <row r="51" spans="1:15" ht="22.5" customHeight="1" thickBot="1" x14ac:dyDescent="0.3">
      <c r="A51" s="472" t="s">
        <v>161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4"/>
    </row>
    <row r="52" spans="1:15" ht="15.75" x14ac:dyDescent="0.25">
      <c r="A52" s="58"/>
      <c r="B52" s="23"/>
      <c r="C52" s="18"/>
      <c r="D52" s="18"/>
      <c r="E52" s="3"/>
      <c r="F52" s="3"/>
      <c r="G52" s="3"/>
      <c r="H52" s="3"/>
      <c r="I52" s="3"/>
      <c r="J52" s="17"/>
      <c r="K52" s="17"/>
      <c r="L52" s="17"/>
      <c r="M52" s="63"/>
      <c r="N52" s="64"/>
      <c r="O52" s="79"/>
    </row>
    <row r="53" spans="1:15" ht="15.75" x14ac:dyDescent="0.25">
      <c r="A53" s="58"/>
      <c r="B53" s="23"/>
      <c r="C53" s="18"/>
      <c r="D53" s="18"/>
      <c r="E53" s="3"/>
      <c r="F53" s="3"/>
      <c r="G53" s="3"/>
      <c r="H53" s="3"/>
      <c r="I53" s="3"/>
      <c r="J53" s="17"/>
      <c r="K53" s="17"/>
      <c r="L53" s="17"/>
      <c r="M53" s="63"/>
      <c r="N53" s="64"/>
      <c r="O53" s="73"/>
    </row>
    <row r="54" spans="1:15" ht="15.75" x14ac:dyDescent="0.25">
      <c r="A54" s="58"/>
      <c r="B54" s="23"/>
      <c r="C54" s="18"/>
      <c r="D54" s="18"/>
      <c r="E54" s="3"/>
      <c r="F54" s="3"/>
      <c r="G54" s="3"/>
      <c r="H54" s="3"/>
      <c r="I54" s="3"/>
      <c r="J54" s="17"/>
      <c r="K54" s="17"/>
      <c r="L54" s="17"/>
      <c r="M54" s="63"/>
      <c r="N54" s="64"/>
      <c r="O54" s="73"/>
    </row>
    <row r="55" spans="1:15" ht="15.75" x14ac:dyDescent="0.25">
      <c r="A55" s="58"/>
      <c r="B55" s="23"/>
      <c r="C55" s="18"/>
      <c r="D55" s="18"/>
      <c r="E55" s="3"/>
      <c r="F55" s="3"/>
      <c r="G55" s="3"/>
      <c r="H55" s="3"/>
      <c r="I55" s="3"/>
      <c r="J55" s="17"/>
      <c r="K55" s="17"/>
      <c r="L55" s="17"/>
      <c r="M55" s="63"/>
      <c r="N55" s="64"/>
      <c r="O55" s="73"/>
    </row>
    <row r="56" spans="1:15" ht="15.75" x14ac:dyDescent="0.25">
      <c r="A56" s="58"/>
      <c r="B56" s="23"/>
      <c r="C56" s="18"/>
      <c r="D56" s="18"/>
      <c r="E56" s="3"/>
      <c r="F56" s="3"/>
      <c r="G56" s="3"/>
      <c r="H56" s="3"/>
      <c r="I56" s="3"/>
      <c r="J56" s="17"/>
      <c r="K56" s="17"/>
      <c r="L56" s="17"/>
      <c r="M56" s="63"/>
      <c r="N56" s="64"/>
      <c r="O56" s="73"/>
    </row>
    <row r="57" spans="1:15" ht="15.75" x14ac:dyDescent="0.25">
      <c r="A57" s="58"/>
      <c r="B57" s="23"/>
      <c r="C57" s="18"/>
      <c r="D57" s="18"/>
      <c r="E57" s="3"/>
      <c r="F57" s="3"/>
      <c r="G57" s="3"/>
      <c r="H57" s="3"/>
      <c r="I57" s="3"/>
      <c r="J57" s="17"/>
      <c r="K57" s="17"/>
      <c r="L57" s="17"/>
      <c r="M57" s="63"/>
      <c r="N57" s="64"/>
      <c r="O57" s="73"/>
    </row>
    <row r="58" spans="1:15" ht="15.75" x14ac:dyDescent="0.25">
      <c r="A58" s="58"/>
      <c r="B58" s="23"/>
      <c r="C58" s="18"/>
      <c r="D58" s="18"/>
      <c r="E58" s="3"/>
      <c r="F58" s="3"/>
      <c r="G58" s="3"/>
      <c r="H58" s="3"/>
      <c r="I58" s="3"/>
      <c r="J58" s="17"/>
      <c r="K58" s="17"/>
      <c r="L58" s="17"/>
      <c r="M58" s="63"/>
      <c r="N58" s="64"/>
      <c r="O58" s="73"/>
    </row>
    <row r="59" spans="1:15" ht="15.75" x14ac:dyDescent="0.25">
      <c r="A59" s="58"/>
      <c r="B59" s="23"/>
      <c r="C59" s="18"/>
      <c r="D59" s="18"/>
      <c r="E59" s="3"/>
      <c r="F59" s="3"/>
      <c r="G59" s="3"/>
      <c r="H59" s="3"/>
      <c r="I59" s="3"/>
      <c r="J59" s="17"/>
      <c r="K59" s="17"/>
      <c r="L59" s="17"/>
      <c r="M59" s="63"/>
      <c r="N59" s="64"/>
      <c r="O59" s="73"/>
    </row>
    <row r="60" spans="1:15" ht="15.75" x14ac:dyDescent="0.25">
      <c r="A60" s="58"/>
      <c r="B60" s="23"/>
      <c r="C60" s="18"/>
      <c r="D60" s="18"/>
      <c r="E60" s="3"/>
      <c r="F60" s="3"/>
      <c r="G60" s="3"/>
      <c r="H60" s="3"/>
      <c r="I60" s="3"/>
      <c r="J60" s="17"/>
      <c r="K60" s="17"/>
      <c r="L60" s="17"/>
      <c r="M60" s="63"/>
      <c r="N60" s="64"/>
      <c r="O60" s="73"/>
    </row>
    <row r="61" spans="1:15" ht="15.75" x14ac:dyDescent="0.25">
      <c r="A61" s="58"/>
      <c r="B61" s="23"/>
      <c r="C61" s="18"/>
      <c r="D61" s="18"/>
      <c r="E61" s="3"/>
      <c r="F61" s="3"/>
      <c r="G61" s="3"/>
      <c r="H61" s="3"/>
      <c r="I61" s="3"/>
      <c r="J61" s="17"/>
      <c r="K61" s="17"/>
      <c r="L61" s="17"/>
      <c r="M61" s="63"/>
      <c r="N61" s="64"/>
      <c r="O61" s="73"/>
    </row>
    <row r="62" spans="1:15" ht="15.75" x14ac:dyDescent="0.25">
      <c r="A62" s="58"/>
      <c r="B62" s="23"/>
      <c r="C62" s="18"/>
      <c r="D62" s="18"/>
      <c r="E62" s="3"/>
      <c r="F62" s="3"/>
      <c r="G62" s="3"/>
      <c r="H62" s="3"/>
      <c r="I62" s="3"/>
      <c r="J62" s="17"/>
      <c r="K62" s="17"/>
      <c r="L62" s="17"/>
      <c r="M62" s="63"/>
      <c r="N62" s="64"/>
      <c r="O62" s="73"/>
    </row>
    <row r="63" spans="1:15" ht="15.75" x14ac:dyDescent="0.25">
      <c r="A63" s="58"/>
      <c r="B63" s="23"/>
      <c r="C63" s="18"/>
      <c r="D63" s="18"/>
      <c r="E63" s="3"/>
      <c r="F63" s="3"/>
      <c r="G63" s="3"/>
      <c r="H63" s="3"/>
      <c r="I63" s="3"/>
      <c r="J63" s="17"/>
      <c r="K63" s="17"/>
      <c r="L63" s="17"/>
      <c r="M63" s="63"/>
      <c r="N63" s="64"/>
      <c r="O63" s="73"/>
    </row>
    <row r="64" spans="1:15" ht="15.75" x14ac:dyDescent="0.25">
      <c r="A64" s="58"/>
      <c r="B64" s="23"/>
      <c r="C64" s="18"/>
      <c r="D64" s="18"/>
      <c r="E64" s="3"/>
      <c r="F64" s="3"/>
      <c r="G64" s="3"/>
      <c r="H64" s="3"/>
      <c r="I64" s="3"/>
      <c r="J64" s="17"/>
      <c r="K64" s="17"/>
      <c r="L64" s="17"/>
      <c r="M64" s="63"/>
      <c r="N64" s="64"/>
      <c r="O64" s="73"/>
    </row>
    <row r="65" spans="1:15" ht="15.75" x14ac:dyDescent="0.25">
      <c r="A65" s="58"/>
      <c r="B65" s="23"/>
      <c r="C65" s="18"/>
      <c r="D65" s="18"/>
      <c r="E65" s="3"/>
      <c r="F65" s="3"/>
      <c r="G65" s="3"/>
      <c r="H65" s="3"/>
      <c r="I65" s="3"/>
      <c r="J65" s="17"/>
      <c r="K65" s="17"/>
      <c r="L65" s="17"/>
      <c r="M65" s="63"/>
      <c r="N65" s="64"/>
      <c r="O65" s="73"/>
    </row>
    <row r="66" spans="1:15" ht="15.75" x14ac:dyDescent="0.25">
      <c r="A66" s="58"/>
      <c r="B66" s="23"/>
      <c r="C66" s="18"/>
      <c r="D66" s="18"/>
      <c r="E66" s="3"/>
      <c r="F66" s="3"/>
      <c r="G66" s="3"/>
      <c r="H66" s="3"/>
      <c r="I66" s="3"/>
      <c r="J66" s="17"/>
      <c r="K66" s="17"/>
      <c r="L66" s="17"/>
      <c r="M66" s="63"/>
      <c r="N66" s="64"/>
      <c r="O66" s="73"/>
    </row>
    <row r="67" spans="1:15" ht="15.75" x14ac:dyDescent="0.25">
      <c r="A67" s="58"/>
      <c r="B67" s="23"/>
      <c r="C67" s="18"/>
      <c r="D67" s="18"/>
      <c r="E67" s="3"/>
      <c r="F67" s="3"/>
      <c r="G67" s="3"/>
      <c r="H67" s="3"/>
      <c r="I67" s="3"/>
      <c r="J67" s="17"/>
      <c r="K67" s="17"/>
      <c r="L67" s="17"/>
      <c r="M67" s="63"/>
      <c r="N67" s="64"/>
      <c r="O67" s="73"/>
    </row>
    <row r="68" spans="1:15" ht="16.5" thickBot="1" x14ac:dyDescent="0.3">
      <c r="A68" s="59"/>
      <c r="B68" s="94"/>
      <c r="C68" s="74"/>
      <c r="D68" s="74"/>
      <c r="E68" s="60"/>
      <c r="F68" s="60"/>
      <c r="G68" s="60"/>
      <c r="H68" s="60"/>
      <c r="I68" s="60"/>
      <c r="J68" s="105"/>
      <c r="K68" s="105"/>
      <c r="L68" s="105"/>
      <c r="M68" s="76"/>
      <c r="N68" s="77"/>
      <c r="O68" s="78"/>
    </row>
    <row r="69" spans="1:15" ht="15.75" x14ac:dyDescent="0.25">
      <c r="A69" s="23"/>
      <c r="B69" s="23"/>
      <c r="C69" s="18"/>
      <c r="D69" s="18"/>
      <c r="E69" s="3"/>
      <c r="F69" s="3"/>
      <c r="G69" s="3"/>
      <c r="H69" s="3"/>
      <c r="I69" s="3"/>
      <c r="J69" s="17"/>
      <c r="K69" s="17"/>
      <c r="L69" s="17"/>
      <c r="M69" s="63"/>
      <c r="N69" s="64"/>
      <c r="O69" s="64"/>
    </row>
    <row r="70" spans="1:15" ht="15.75" x14ac:dyDescent="0.25">
      <c r="A70" s="23"/>
      <c r="B70" s="23"/>
      <c r="C70" s="18"/>
      <c r="D70" s="18"/>
      <c r="E70" s="3"/>
      <c r="F70" s="3"/>
      <c r="G70" s="3"/>
      <c r="H70" s="3"/>
      <c r="I70" s="3"/>
      <c r="J70" s="17"/>
      <c r="K70" s="17"/>
      <c r="L70" s="17"/>
      <c r="M70" s="63"/>
      <c r="N70" s="64"/>
      <c r="O70" s="64"/>
    </row>
    <row r="71" spans="1:15" ht="16.5" thickBot="1" x14ac:dyDescent="0.3">
      <c r="A71" s="23"/>
      <c r="B71" s="23"/>
      <c r="C71" s="36"/>
      <c r="D71" s="36"/>
      <c r="E71" s="36"/>
      <c r="F71" s="22"/>
      <c r="G71" s="22"/>
      <c r="H71" s="17"/>
      <c r="I71" s="17"/>
      <c r="J71" s="17"/>
      <c r="K71" s="17"/>
      <c r="L71" s="17"/>
      <c r="M71" s="84"/>
      <c r="N71" s="20"/>
      <c r="O71" s="20"/>
    </row>
    <row r="72" spans="1:15" ht="16.5" customHeight="1" x14ac:dyDescent="0.25">
      <c r="A72" s="288" t="s">
        <v>58</v>
      </c>
      <c r="B72" s="289"/>
      <c r="C72" s="289"/>
      <c r="D72" s="290"/>
      <c r="E72" s="294" t="s">
        <v>59</v>
      </c>
      <c r="F72" s="295"/>
      <c r="G72" s="295"/>
      <c r="H72" s="295"/>
      <c r="I72" s="295"/>
      <c r="J72" s="295"/>
      <c r="K72" s="296"/>
      <c r="L72" s="288" t="s">
        <v>20</v>
      </c>
      <c r="M72" s="300"/>
      <c r="N72" s="288" t="s">
        <v>21</v>
      </c>
      <c r="O72" s="303"/>
    </row>
    <row r="73" spans="1:15" ht="23.25" customHeight="1" thickBot="1" x14ac:dyDescent="0.3">
      <c r="A73" s="291"/>
      <c r="B73" s="292"/>
      <c r="C73" s="292"/>
      <c r="D73" s="293"/>
      <c r="E73" s="297"/>
      <c r="F73" s="298"/>
      <c r="G73" s="298"/>
      <c r="H73" s="298"/>
      <c r="I73" s="298"/>
      <c r="J73" s="298"/>
      <c r="K73" s="299"/>
      <c r="L73" s="301"/>
      <c r="M73" s="302"/>
      <c r="N73" s="301"/>
      <c r="O73" s="304"/>
    </row>
    <row r="74" spans="1:15" ht="16.5" customHeight="1" x14ac:dyDescent="0.25">
      <c r="A74" s="305"/>
      <c r="B74" s="306"/>
      <c r="C74" s="306"/>
      <c r="D74" s="307"/>
      <c r="E74" s="294" t="s">
        <v>174</v>
      </c>
      <c r="F74" s="295"/>
      <c r="G74" s="295"/>
      <c r="H74" s="295"/>
      <c r="I74" s="295"/>
      <c r="J74" s="295"/>
      <c r="K74" s="296"/>
      <c r="L74" s="294"/>
      <c r="M74" s="300"/>
      <c r="N74" s="311"/>
      <c r="O74" s="312"/>
    </row>
    <row r="75" spans="1:15" ht="15.75" thickBot="1" x14ac:dyDescent="0.3">
      <c r="A75" s="308"/>
      <c r="B75" s="309"/>
      <c r="C75" s="309"/>
      <c r="D75" s="310"/>
      <c r="E75" s="297"/>
      <c r="F75" s="298"/>
      <c r="G75" s="298"/>
      <c r="H75" s="298"/>
      <c r="I75" s="298"/>
      <c r="J75" s="298"/>
      <c r="K75" s="299"/>
      <c r="L75" s="301"/>
      <c r="M75" s="302"/>
      <c r="N75" s="313"/>
      <c r="O75" s="304"/>
    </row>
    <row r="76" spans="1:15" ht="15.75" x14ac:dyDescent="0.25">
      <c r="A76" s="23"/>
      <c r="B76" s="23"/>
      <c r="C76" s="36"/>
      <c r="D76" s="36"/>
      <c r="E76" s="36"/>
      <c r="F76" s="22"/>
      <c r="G76" s="22"/>
      <c r="H76" s="17"/>
      <c r="I76" s="17"/>
      <c r="J76" s="17"/>
      <c r="K76" s="17"/>
      <c r="L76" s="17"/>
      <c r="M76" s="84"/>
      <c r="N76" s="20"/>
      <c r="O76" s="20"/>
    </row>
    <row r="77" spans="1:15" ht="16.5" thickBot="1" x14ac:dyDescent="0.3">
      <c r="A77" s="1"/>
      <c r="B77" s="1"/>
      <c r="H77" s="2"/>
      <c r="I77" s="4"/>
      <c r="J77" s="12"/>
    </row>
    <row r="78" spans="1:15" ht="20.100000000000001" customHeight="1" thickBot="1" x14ac:dyDescent="0.3">
      <c r="A78" s="327" t="s">
        <v>119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9"/>
    </row>
    <row r="79" spans="1:15" s="139" customFormat="1" ht="20.100000000000001" customHeight="1" thickBot="1" x14ac:dyDescent="0.3">
      <c r="A79" s="458" t="s">
        <v>29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60"/>
    </row>
    <row r="80" spans="1:15" s="139" customFormat="1" ht="27" customHeight="1" thickBot="1" x14ac:dyDescent="0.3">
      <c r="A80" s="146" t="s">
        <v>130</v>
      </c>
      <c r="B80" s="140" t="s">
        <v>131</v>
      </c>
      <c r="C80" s="147"/>
      <c r="D80" s="147"/>
      <c r="E80" s="147"/>
      <c r="F80" s="461" t="s">
        <v>2</v>
      </c>
      <c r="G80" s="462"/>
      <c r="H80" s="462"/>
      <c r="I80" s="462"/>
      <c r="J80" s="462"/>
      <c r="K80" s="141"/>
      <c r="L80" s="142" t="s">
        <v>42</v>
      </c>
      <c r="M80" s="142" t="s">
        <v>43</v>
      </c>
      <c r="N80" s="142" t="s">
        <v>44</v>
      </c>
      <c r="O80" s="140" t="s">
        <v>3</v>
      </c>
    </row>
    <row r="81" spans="1:15" s="65" customFormat="1" ht="20.100000000000001" customHeight="1" thickTop="1" thickBot="1" x14ac:dyDescent="0.3">
      <c r="A81" s="463" t="s">
        <v>152</v>
      </c>
      <c r="B81" s="463">
        <v>0.5</v>
      </c>
      <c r="C81" s="443" t="s">
        <v>14</v>
      </c>
      <c r="D81" s="466"/>
      <c r="E81" s="466"/>
      <c r="F81" s="438" t="s">
        <v>15</v>
      </c>
      <c r="G81" s="439"/>
      <c r="H81" s="439"/>
      <c r="I81" s="439"/>
      <c r="J81" s="439"/>
      <c r="K81" s="439"/>
      <c r="L81" s="358"/>
      <c r="M81" s="469"/>
      <c r="N81" s="469"/>
      <c r="O81" s="408" t="str">
        <f>IF(L81="","",AVERAGE(L81:N85)*B81)</f>
        <v/>
      </c>
    </row>
    <row r="82" spans="1:15" s="65" customFormat="1" ht="20.100000000000001" customHeight="1" thickBot="1" x14ac:dyDescent="0.3">
      <c r="A82" s="464"/>
      <c r="B82" s="464"/>
      <c r="C82" s="445"/>
      <c r="D82" s="467"/>
      <c r="E82" s="467"/>
      <c r="F82" s="250" t="s">
        <v>22</v>
      </c>
      <c r="G82" s="251"/>
      <c r="H82" s="251"/>
      <c r="I82" s="251"/>
      <c r="J82" s="251"/>
      <c r="K82" s="251"/>
      <c r="L82" s="359"/>
      <c r="M82" s="470"/>
      <c r="N82" s="470"/>
      <c r="O82" s="409"/>
    </row>
    <row r="83" spans="1:15" s="65" customFormat="1" ht="20.100000000000001" customHeight="1" thickBot="1" x14ac:dyDescent="0.3">
      <c r="A83" s="464"/>
      <c r="B83" s="464"/>
      <c r="C83" s="445"/>
      <c r="D83" s="467"/>
      <c r="E83" s="467"/>
      <c r="F83" s="250" t="s">
        <v>23</v>
      </c>
      <c r="G83" s="251"/>
      <c r="H83" s="251"/>
      <c r="I83" s="251"/>
      <c r="J83" s="251"/>
      <c r="K83" s="251"/>
      <c r="L83" s="359"/>
      <c r="M83" s="470"/>
      <c r="N83" s="470"/>
      <c r="O83" s="409"/>
    </row>
    <row r="84" spans="1:15" s="65" customFormat="1" ht="20.100000000000001" customHeight="1" thickBot="1" x14ac:dyDescent="0.3">
      <c r="A84" s="464"/>
      <c r="B84" s="464"/>
      <c r="C84" s="445"/>
      <c r="D84" s="467"/>
      <c r="E84" s="467"/>
      <c r="F84" s="456" t="s">
        <v>16</v>
      </c>
      <c r="G84" s="457"/>
      <c r="H84" s="457"/>
      <c r="I84" s="457"/>
      <c r="J84" s="457"/>
      <c r="K84" s="457"/>
      <c r="L84" s="359"/>
      <c r="M84" s="470"/>
      <c r="N84" s="470"/>
      <c r="O84" s="409"/>
    </row>
    <row r="85" spans="1:15" s="65" customFormat="1" ht="20.100000000000001" customHeight="1" thickBot="1" x14ac:dyDescent="0.3">
      <c r="A85" s="465"/>
      <c r="B85" s="465"/>
      <c r="C85" s="447"/>
      <c r="D85" s="468"/>
      <c r="E85" s="468"/>
      <c r="F85" s="402" t="s">
        <v>24</v>
      </c>
      <c r="G85" s="403"/>
      <c r="H85" s="403"/>
      <c r="I85" s="403"/>
      <c r="J85" s="403"/>
      <c r="K85" s="403"/>
      <c r="L85" s="360"/>
      <c r="M85" s="471"/>
      <c r="N85" s="471"/>
      <c r="O85" s="410"/>
    </row>
    <row r="86" spans="1:15" s="65" customFormat="1" ht="21.75" customHeight="1" thickBot="1" x14ac:dyDescent="0.3">
      <c r="A86" s="235" t="s">
        <v>40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7"/>
      <c r="M86" s="237"/>
      <c r="N86" s="317"/>
      <c r="O86" s="230" t="str">
        <f>IF(O81="","",O81)</f>
        <v/>
      </c>
    </row>
    <row r="87" spans="1:15" ht="20.100000000000001" customHeight="1" thickBot="1" x14ac:dyDescent="0.3">
      <c r="A87" s="3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2"/>
    </row>
    <row r="88" spans="1:15" ht="20.100000000000001" customHeight="1" thickBot="1" x14ac:dyDescent="0.3">
      <c r="A88" s="327" t="s">
        <v>157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43"/>
    </row>
    <row r="89" spans="1:15" ht="65.25" customHeight="1" thickBot="1" x14ac:dyDescent="0.3">
      <c r="A89" s="340" t="s">
        <v>33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2"/>
    </row>
    <row r="90" spans="1:15" s="6" customFormat="1" ht="30.75" customHeight="1" thickBot="1" x14ac:dyDescent="0.3">
      <c r="A90" s="149" t="s">
        <v>130</v>
      </c>
      <c r="B90" s="42" t="s">
        <v>131</v>
      </c>
      <c r="C90" s="42" t="s">
        <v>132</v>
      </c>
      <c r="D90" s="333" t="s">
        <v>133</v>
      </c>
      <c r="E90" s="335"/>
      <c r="F90" s="333" t="s">
        <v>2</v>
      </c>
      <c r="G90" s="334"/>
      <c r="H90" s="334"/>
      <c r="I90" s="334"/>
      <c r="J90" s="334"/>
      <c r="K90" s="335"/>
      <c r="L90" s="109" t="s">
        <v>42</v>
      </c>
      <c r="M90" s="109" t="s">
        <v>43</v>
      </c>
      <c r="N90" s="109" t="s">
        <v>44</v>
      </c>
      <c r="O90" s="92" t="s">
        <v>118</v>
      </c>
    </row>
    <row r="91" spans="1:15" ht="20.100000000000001" customHeight="1" thickTop="1" x14ac:dyDescent="0.25">
      <c r="A91" s="390" t="s">
        <v>120</v>
      </c>
      <c r="B91" s="415">
        <v>0.5</v>
      </c>
      <c r="C91" s="440" t="s">
        <v>0</v>
      </c>
      <c r="D91" s="443" t="s">
        <v>1</v>
      </c>
      <c r="E91" s="444"/>
      <c r="F91" s="398" t="s">
        <v>26</v>
      </c>
      <c r="G91" s="399"/>
      <c r="H91" s="399"/>
      <c r="I91" s="399"/>
      <c r="J91" s="399"/>
      <c r="K91" s="399"/>
      <c r="L91" s="449"/>
      <c r="M91" s="449"/>
      <c r="N91" s="449"/>
      <c r="O91" s="408" t="str">
        <f>IF(L91="","",AVERAGE(L91:N93)*B91)</f>
        <v/>
      </c>
    </row>
    <row r="92" spans="1:15" ht="20.100000000000001" customHeight="1" x14ac:dyDescent="0.25">
      <c r="A92" s="391"/>
      <c r="B92" s="343"/>
      <c r="C92" s="441"/>
      <c r="D92" s="445"/>
      <c r="E92" s="446"/>
      <c r="F92" s="400" t="s">
        <v>27</v>
      </c>
      <c r="G92" s="401"/>
      <c r="H92" s="401"/>
      <c r="I92" s="401"/>
      <c r="J92" s="401"/>
      <c r="K92" s="401"/>
      <c r="L92" s="450"/>
      <c r="M92" s="450"/>
      <c r="N92" s="450"/>
      <c r="O92" s="409"/>
    </row>
    <row r="93" spans="1:15" ht="20.100000000000001" customHeight="1" thickBot="1" x14ac:dyDescent="0.3">
      <c r="A93" s="392"/>
      <c r="B93" s="416"/>
      <c r="C93" s="442"/>
      <c r="D93" s="447"/>
      <c r="E93" s="448"/>
      <c r="F93" s="402" t="s">
        <v>25</v>
      </c>
      <c r="G93" s="403"/>
      <c r="H93" s="403"/>
      <c r="I93" s="403"/>
      <c r="J93" s="403"/>
      <c r="K93" s="403"/>
      <c r="L93" s="451"/>
      <c r="M93" s="451"/>
      <c r="N93" s="451"/>
      <c r="O93" s="410"/>
    </row>
    <row r="94" spans="1:15" ht="20.25" customHeight="1" thickTop="1" thickBot="1" x14ac:dyDescent="0.3">
      <c r="A94" s="390" t="s">
        <v>121</v>
      </c>
      <c r="B94" s="415">
        <v>2.25</v>
      </c>
      <c r="C94" s="157" t="s">
        <v>0</v>
      </c>
      <c r="D94" s="429" t="s">
        <v>6</v>
      </c>
      <c r="E94" s="430"/>
      <c r="F94" s="438" t="s">
        <v>156</v>
      </c>
      <c r="G94" s="439"/>
      <c r="H94" s="439"/>
      <c r="I94" s="439"/>
      <c r="J94" s="439"/>
      <c r="K94" s="439"/>
      <c r="L94" s="219"/>
      <c r="M94" s="219"/>
      <c r="N94" s="219"/>
      <c r="O94" s="408" t="str">
        <f>IF(L94="","",AVERAGE(L94:N96)*B94)</f>
        <v/>
      </c>
    </row>
    <row r="95" spans="1:15" ht="20.25" customHeight="1" thickBot="1" x14ac:dyDescent="0.3">
      <c r="A95" s="391"/>
      <c r="B95" s="343"/>
      <c r="C95" s="158" t="s">
        <v>4</v>
      </c>
      <c r="D95" s="452" t="s">
        <v>8</v>
      </c>
      <c r="E95" s="453"/>
      <c r="F95" s="250" t="s">
        <v>168</v>
      </c>
      <c r="G95" s="251"/>
      <c r="H95" s="251"/>
      <c r="I95" s="251"/>
      <c r="J95" s="251"/>
      <c r="K95" s="251"/>
      <c r="L95" s="220"/>
      <c r="M95" s="220"/>
      <c r="N95" s="220"/>
      <c r="O95" s="409"/>
    </row>
    <row r="96" spans="1:15" ht="21" customHeight="1" thickBot="1" x14ac:dyDescent="0.3">
      <c r="A96" s="392"/>
      <c r="B96" s="416"/>
      <c r="C96" s="159" t="s">
        <v>5</v>
      </c>
      <c r="D96" s="454"/>
      <c r="E96" s="455"/>
      <c r="F96" s="252" t="s">
        <v>7</v>
      </c>
      <c r="G96" s="253"/>
      <c r="H96" s="253"/>
      <c r="I96" s="253"/>
      <c r="J96" s="253"/>
      <c r="K96" s="253"/>
      <c r="L96" s="221"/>
      <c r="M96" s="221"/>
      <c r="N96" s="221"/>
      <c r="O96" s="410"/>
    </row>
    <row r="97" spans="1:15" ht="33" customHeight="1" thickTop="1" thickBot="1" x14ac:dyDescent="0.3">
      <c r="A97" s="390" t="s">
        <v>122</v>
      </c>
      <c r="B97" s="415">
        <v>0.75</v>
      </c>
      <c r="C97" s="160" t="s">
        <v>0</v>
      </c>
      <c r="D97" s="396" t="s">
        <v>9</v>
      </c>
      <c r="E97" s="397"/>
      <c r="F97" s="419" t="s">
        <v>169</v>
      </c>
      <c r="G97" s="420"/>
      <c r="H97" s="420"/>
      <c r="I97" s="420"/>
      <c r="J97" s="420"/>
      <c r="K97" s="420"/>
      <c r="L97" s="222"/>
      <c r="M97" s="222"/>
      <c r="N97" s="222"/>
      <c r="O97" s="408" t="str">
        <f>IF(L97="","",AVERAGE(L97:N99)*B97)</f>
        <v/>
      </c>
    </row>
    <row r="98" spans="1:15" ht="27.75" customHeight="1" thickBot="1" x14ac:dyDescent="0.3">
      <c r="A98" s="391"/>
      <c r="B98" s="343"/>
      <c r="C98" s="161" t="s">
        <v>4</v>
      </c>
      <c r="D98" s="411" t="s">
        <v>9</v>
      </c>
      <c r="E98" s="412"/>
      <c r="F98" s="421"/>
      <c r="G98" s="422"/>
      <c r="H98" s="422"/>
      <c r="I98" s="422"/>
      <c r="J98" s="422"/>
      <c r="K98" s="422"/>
      <c r="L98" s="223"/>
      <c r="M98" s="223"/>
      <c r="N98" s="223"/>
      <c r="O98" s="409"/>
    </row>
    <row r="99" spans="1:15" ht="40.5" customHeight="1" thickBot="1" x14ac:dyDescent="0.3">
      <c r="A99" s="392"/>
      <c r="B99" s="416"/>
      <c r="C99" s="162" t="s">
        <v>5</v>
      </c>
      <c r="D99" s="413" t="s">
        <v>9</v>
      </c>
      <c r="E99" s="414"/>
      <c r="F99" s="423"/>
      <c r="G99" s="424"/>
      <c r="H99" s="424"/>
      <c r="I99" s="424"/>
      <c r="J99" s="424"/>
      <c r="K99" s="424"/>
      <c r="L99" s="224"/>
      <c r="M99" s="224"/>
      <c r="N99" s="224"/>
      <c r="O99" s="410"/>
    </row>
    <row r="100" spans="1:15" ht="87" customHeight="1" thickTop="1" thickBot="1" x14ac:dyDescent="0.3">
      <c r="A100" s="156" t="s">
        <v>123</v>
      </c>
      <c r="B100" s="44">
        <v>0.75</v>
      </c>
      <c r="C100" s="163" t="s">
        <v>5</v>
      </c>
      <c r="D100" s="336" t="s">
        <v>10</v>
      </c>
      <c r="E100" s="437"/>
      <c r="F100" s="338" t="s">
        <v>34</v>
      </c>
      <c r="G100" s="339"/>
      <c r="H100" s="339"/>
      <c r="I100" s="339"/>
      <c r="J100" s="339"/>
      <c r="K100" s="339"/>
      <c r="L100" s="216"/>
      <c r="M100" s="216"/>
      <c r="N100" s="216"/>
      <c r="O100" s="225" t="str">
        <f>IF(L100="","",AVERAGE(L100:N100)*B100)</f>
        <v/>
      </c>
    </row>
    <row r="101" spans="1:15" ht="20.25" customHeight="1" thickTop="1" thickBot="1" x14ac:dyDescent="0.3">
      <c r="A101" s="390" t="s">
        <v>124</v>
      </c>
      <c r="B101" s="415">
        <v>0.75</v>
      </c>
      <c r="C101" s="157" t="s">
        <v>0</v>
      </c>
      <c r="D101" s="429" t="s">
        <v>11</v>
      </c>
      <c r="E101" s="430"/>
      <c r="F101" s="419" t="s">
        <v>63</v>
      </c>
      <c r="G101" s="420"/>
      <c r="H101" s="420"/>
      <c r="I101" s="420"/>
      <c r="J101" s="420"/>
      <c r="K101" s="420"/>
      <c r="L101" s="219"/>
      <c r="M101" s="219"/>
      <c r="N101" s="219"/>
      <c r="O101" s="408" t="str">
        <f>IF(L101="","",AVERAGE(L101:N103)*B101)</f>
        <v/>
      </c>
    </row>
    <row r="102" spans="1:15" ht="20.25" customHeight="1" thickBot="1" x14ac:dyDescent="0.3">
      <c r="A102" s="391"/>
      <c r="B102" s="343"/>
      <c r="C102" s="158" t="s">
        <v>4</v>
      </c>
      <c r="D102" s="431" t="s">
        <v>12</v>
      </c>
      <c r="E102" s="432"/>
      <c r="F102" s="421"/>
      <c r="G102" s="422"/>
      <c r="H102" s="422"/>
      <c r="I102" s="422"/>
      <c r="J102" s="422"/>
      <c r="K102" s="422"/>
      <c r="L102" s="220"/>
      <c r="M102" s="220"/>
      <c r="N102" s="220"/>
      <c r="O102" s="409"/>
    </row>
    <row r="103" spans="1:15" ht="18" customHeight="1" thickBot="1" x14ac:dyDescent="0.3">
      <c r="A103" s="392"/>
      <c r="B103" s="416"/>
      <c r="C103" s="159" t="s">
        <v>5</v>
      </c>
      <c r="D103" s="433" t="s">
        <v>13</v>
      </c>
      <c r="E103" s="434"/>
      <c r="F103" s="423"/>
      <c r="G103" s="424"/>
      <c r="H103" s="424"/>
      <c r="I103" s="424"/>
      <c r="J103" s="424"/>
      <c r="K103" s="424"/>
      <c r="L103" s="221"/>
      <c r="M103" s="221"/>
      <c r="N103" s="221"/>
      <c r="O103" s="410"/>
    </row>
    <row r="104" spans="1:15" ht="36.75" customHeight="1" thickTop="1" thickBot="1" x14ac:dyDescent="0.3">
      <c r="A104" s="156" t="s">
        <v>125</v>
      </c>
      <c r="B104" s="44">
        <v>0.5</v>
      </c>
      <c r="C104" s="163" t="s">
        <v>5</v>
      </c>
      <c r="D104" s="435" t="s">
        <v>11</v>
      </c>
      <c r="E104" s="436"/>
      <c r="F104" s="338" t="s">
        <v>17</v>
      </c>
      <c r="G104" s="339"/>
      <c r="H104" s="339"/>
      <c r="I104" s="339"/>
      <c r="J104" s="339"/>
      <c r="K104" s="339"/>
      <c r="L104" s="226"/>
      <c r="M104" s="227"/>
      <c r="N104" s="228"/>
      <c r="O104" s="229" t="str">
        <f>IF(L104="","",AVERAGE(L104:N104)*B104)</f>
        <v/>
      </c>
    </row>
    <row r="105" spans="1:15" ht="27" customHeight="1" thickTop="1" thickBot="1" x14ac:dyDescent="0.3">
      <c r="A105" s="390" t="s">
        <v>126</v>
      </c>
      <c r="B105" s="415">
        <v>0.5</v>
      </c>
      <c r="C105" s="157" t="s">
        <v>4</v>
      </c>
      <c r="D105" s="417" t="s">
        <v>13</v>
      </c>
      <c r="E105" s="418"/>
      <c r="F105" s="419" t="s">
        <v>18</v>
      </c>
      <c r="G105" s="420"/>
      <c r="H105" s="420"/>
      <c r="I105" s="420"/>
      <c r="J105" s="420"/>
      <c r="K105" s="420"/>
      <c r="L105" s="219"/>
      <c r="M105" s="219"/>
      <c r="N105" s="219"/>
      <c r="O105" s="408" t="str">
        <f>IF(L105="","",AVERAGE(L105:N106)*B105)</f>
        <v/>
      </c>
    </row>
    <row r="106" spans="1:15" ht="21" customHeight="1" thickBot="1" x14ac:dyDescent="0.3">
      <c r="A106" s="392"/>
      <c r="B106" s="416"/>
      <c r="C106" s="159" t="s">
        <v>5</v>
      </c>
      <c r="D106" s="427" t="s">
        <v>13</v>
      </c>
      <c r="E106" s="428"/>
      <c r="F106" s="423"/>
      <c r="G106" s="424"/>
      <c r="H106" s="424"/>
      <c r="I106" s="424"/>
      <c r="J106" s="424"/>
      <c r="K106" s="424"/>
      <c r="L106" s="221"/>
      <c r="M106" s="221"/>
      <c r="N106" s="221"/>
      <c r="O106" s="410"/>
    </row>
    <row r="107" spans="1:15" ht="33.75" customHeight="1" thickTop="1" thickBot="1" x14ac:dyDescent="0.3">
      <c r="A107" s="390" t="s">
        <v>127</v>
      </c>
      <c r="B107" s="415">
        <v>0.5</v>
      </c>
      <c r="C107" s="157" t="s">
        <v>4</v>
      </c>
      <c r="D107" s="417" t="s">
        <v>13</v>
      </c>
      <c r="E107" s="418"/>
      <c r="F107" s="419" t="s">
        <v>170</v>
      </c>
      <c r="G107" s="420"/>
      <c r="H107" s="420"/>
      <c r="I107" s="420"/>
      <c r="J107" s="420"/>
      <c r="K107" s="420"/>
      <c r="L107" s="219"/>
      <c r="M107" s="219"/>
      <c r="N107" s="219"/>
      <c r="O107" s="408" t="str">
        <f>IF(L107="","",AVERAGE(L107:N109)*B107)</f>
        <v/>
      </c>
    </row>
    <row r="108" spans="1:15" ht="36" customHeight="1" thickBot="1" x14ac:dyDescent="0.3">
      <c r="A108" s="392"/>
      <c r="B108" s="416"/>
      <c r="C108" s="159" t="s">
        <v>5</v>
      </c>
      <c r="D108" s="427" t="s">
        <v>12</v>
      </c>
      <c r="E108" s="428"/>
      <c r="F108" s="423"/>
      <c r="G108" s="424"/>
      <c r="H108" s="424"/>
      <c r="I108" s="424"/>
      <c r="J108" s="424"/>
      <c r="K108" s="424"/>
      <c r="L108" s="221"/>
      <c r="M108" s="221"/>
      <c r="N108" s="221"/>
      <c r="O108" s="410"/>
    </row>
    <row r="109" spans="1:15" ht="20.25" customHeight="1" thickTop="1" thickBot="1" x14ac:dyDescent="0.3">
      <c r="A109" s="390" t="s">
        <v>128</v>
      </c>
      <c r="B109" s="415">
        <v>0.75</v>
      </c>
      <c r="C109" s="157" t="s">
        <v>0</v>
      </c>
      <c r="D109" s="417" t="s">
        <v>12</v>
      </c>
      <c r="E109" s="418"/>
      <c r="F109" s="419" t="s">
        <v>60</v>
      </c>
      <c r="G109" s="420"/>
      <c r="H109" s="420"/>
      <c r="I109" s="420"/>
      <c r="J109" s="420"/>
      <c r="K109" s="420"/>
      <c r="L109" s="219"/>
      <c r="M109" s="219"/>
      <c r="N109" s="219"/>
      <c r="O109" s="408" t="str">
        <f>IF(L109="","",AVERAGE(L109:N111)*B109)</f>
        <v/>
      </c>
    </row>
    <row r="110" spans="1:15" ht="20.25" customHeight="1" thickBot="1" x14ac:dyDescent="0.3">
      <c r="A110" s="391"/>
      <c r="B110" s="343"/>
      <c r="C110" s="158" t="s">
        <v>4</v>
      </c>
      <c r="D110" s="425" t="s">
        <v>12</v>
      </c>
      <c r="E110" s="426"/>
      <c r="F110" s="421"/>
      <c r="G110" s="422"/>
      <c r="H110" s="422"/>
      <c r="I110" s="422"/>
      <c r="J110" s="422"/>
      <c r="K110" s="422"/>
      <c r="L110" s="220"/>
      <c r="M110" s="220"/>
      <c r="N110" s="220"/>
      <c r="O110" s="409"/>
    </row>
    <row r="111" spans="1:15" ht="18" customHeight="1" thickBot="1" x14ac:dyDescent="0.3">
      <c r="A111" s="392"/>
      <c r="B111" s="416"/>
      <c r="C111" s="159" t="s">
        <v>5</v>
      </c>
      <c r="D111" s="427" t="s">
        <v>12</v>
      </c>
      <c r="E111" s="428"/>
      <c r="F111" s="423"/>
      <c r="G111" s="424"/>
      <c r="H111" s="424"/>
      <c r="I111" s="424"/>
      <c r="J111" s="424"/>
      <c r="K111" s="424"/>
      <c r="L111" s="221"/>
      <c r="M111" s="221"/>
      <c r="N111" s="221"/>
      <c r="O111" s="410"/>
    </row>
    <row r="112" spans="1:15" ht="21" customHeight="1" thickTop="1" x14ac:dyDescent="0.25">
      <c r="A112" s="390" t="s">
        <v>129</v>
      </c>
      <c r="B112" s="393" t="s">
        <v>150</v>
      </c>
      <c r="C112" s="157" t="s">
        <v>0</v>
      </c>
      <c r="D112" s="396" t="s">
        <v>12</v>
      </c>
      <c r="E112" s="397"/>
      <c r="F112" s="398" t="s">
        <v>35</v>
      </c>
      <c r="G112" s="399"/>
      <c r="H112" s="399"/>
      <c r="I112" s="399"/>
      <c r="J112" s="399"/>
      <c r="K112" s="399"/>
      <c r="L112" s="404"/>
      <c r="M112" s="405"/>
      <c r="N112" s="405"/>
      <c r="O112" s="408" t="str">
        <f>L131</f>
        <v/>
      </c>
    </row>
    <row r="113" spans="1:16" ht="21" customHeight="1" x14ac:dyDescent="0.25">
      <c r="A113" s="391"/>
      <c r="B113" s="394"/>
      <c r="C113" s="158" t="s">
        <v>4</v>
      </c>
      <c r="D113" s="411" t="s">
        <v>12</v>
      </c>
      <c r="E113" s="412"/>
      <c r="F113" s="400"/>
      <c r="G113" s="401"/>
      <c r="H113" s="401"/>
      <c r="I113" s="401"/>
      <c r="J113" s="401"/>
      <c r="K113" s="401"/>
      <c r="L113" s="406"/>
      <c r="M113" s="406"/>
      <c r="N113" s="406"/>
      <c r="O113" s="409"/>
    </row>
    <row r="114" spans="1:16" ht="21" customHeight="1" thickBot="1" x14ac:dyDescent="0.3">
      <c r="A114" s="392"/>
      <c r="B114" s="395"/>
      <c r="C114" s="159" t="s">
        <v>5</v>
      </c>
      <c r="D114" s="413" t="s">
        <v>12</v>
      </c>
      <c r="E114" s="414"/>
      <c r="F114" s="402"/>
      <c r="G114" s="403"/>
      <c r="H114" s="403"/>
      <c r="I114" s="403"/>
      <c r="J114" s="403"/>
      <c r="K114" s="403"/>
      <c r="L114" s="407"/>
      <c r="M114" s="407"/>
      <c r="N114" s="407"/>
      <c r="O114" s="410"/>
    </row>
    <row r="115" spans="1:16" s="65" customFormat="1" ht="21.75" customHeight="1" thickBot="1" x14ac:dyDescent="0.3">
      <c r="A115" s="235" t="s">
        <v>41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7"/>
      <c r="M115" s="237"/>
      <c r="N115" s="317"/>
      <c r="O115" s="218" t="str">
        <f>IF(O91="","",SUM(O91:O114))</f>
        <v/>
      </c>
      <c r="P115" s="145"/>
    </row>
    <row r="116" spans="1:16" ht="15.75" thickBot="1" x14ac:dyDescent="0.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1:16" s="65" customFormat="1" ht="16.5" thickBot="1" x14ac:dyDescent="0.3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1:16" s="65" customFormat="1" ht="20.100000000000001" customHeight="1" x14ac:dyDescent="0.25">
      <c r="A118" s="380" t="s">
        <v>50</v>
      </c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2"/>
    </row>
    <row r="119" spans="1:16" s="65" customFormat="1" ht="35.25" customHeight="1" thickBot="1" x14ac:dyDescent="0.3">
      <c r="A119" s="383" t="s">
        <v>114</v>
      </c>
      <c r="B119" s="384"/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6"/>
    </row>
    <row r="120" spans="1:16" s="65" customFormat="1" ht="30" customHeight="1" thickBot="1" x14ac:dyDescent="0.3">
      <c r="A120" s="133"/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1:16" s="65" customFormat="1" ht="15.75" customHeight="1" thickBot="1" x14ac:dyDescent="0.3">
      <c r="D121" s="387" t="s">
        <v>165</v>
      </c>
      <c r="E121" s="388"/>
      <c r="F121" s="388"/>
      <c r="G121" s="388"/>
      <c r="H121" s="389"/>
      <c r="I121" s="164"/>
      <c r="J121" s="165" t="s">
        <v>62</v>
      </c>
      <c r="K121" s="165" t="s">
        <v>61</v>
      </c>
      <c r="L121" s="166" t="s">
        <v>166</v>
      </c>
      <c r="M121" s="136"/>
      <c r="N121" s="136"/>
      <c r="O121" s="135"/>
    </row>
    <row r="122" spans="1:16" s="65" customFormat="1" ht="18.75" thickTop="1" thickBot="1" x14ac:dyDescent="0.35">
      <c r="D122" s="167"/>
      <c r="E122" s="168" t="s">
        <v>51</v>
      </c>
      <c r="F122" s="168" t="s">
        <v>52</v>
      </c>
      <c r="G122" s="168" t="s">
        <v>53</v>
      </c>
      <c r="H122" s="168" t="s">
        <v>54</v>
      </c>
      <c r="I122" s="129"/>
      <c r="J122" s="367" t="s">
        <v>0</v>
      </c>
      <c r="K122" s="169" t="s">
        <v>87</v>
      </c>
      <c r="L122" s="170"/>
      <c r="M122" s="1"/>
      <c r="N122" s="1"/>
      <c r="O122" s="135"/>
    </row>
    <row r="123" spans="1:16" s="65" customFormat="1" ht="18" thickBot="1" x14ac:dyDescent="0.35">
      <c r="D123" s="171" t="s">
        <v>55</v>
      </c>
      <c r="E123" s="172" t="s">
        <v>138</v>
      </c>
      <c r="F123" s="173" t="s">
        <v>139</v>
      </c>
      <c r="G123" s="173" t="s">
        <v>140</v>
      </c>
      <c r="H123" s="173" t="s">
        <v>141</v>
      </c>
      <c r="I123" s="129"/>
      <c r="J123" s="368"/>
      <c r="K123" s="174" t="s">
        <v>88</v>
      </c>
      <c r="L123" s="175"/>
      <c r="M123" s="1"/>
      <c r="N123" s="1"/>
      <c r="O123" s="135"/>
    </row>
    <row r="124" spans="1:16" s="65" customFormat="1" ht="18.75" thickTop="1" thickBot="1" x14ac:dyDescent="0.35">
      <c r="D124" s="176" t="s">
        <v>56</v>
      </c>
      <c r="E124" s="177">
        <v>0</v>
      </c>
      <c r="F124" s="178">
        <v>1</v>
      </c>
      <c r="G124" s="178">
        <v>3</v>
      </c>
      <c r="H124" s="178">
        <v>5</v>
      </c>
      <c r="I124" s="129"/>
      <c r="J124" s="367" t="s">
        <v>4</v>
      </c>
      <c r="K124" s="169" t="s">
        <v>87</v>
      </c>
      <c r="L124" s="170"/>
      <c r="M124" s="1"/>
      <c r="N124" s="1"/>
    </row>
    <row r="125" spans="1:16" s="65" customFormat="1" ht="18" thickBot="1" x14ac:dyDescent="0.35">
      <c r="D125" s="179"/>
      <c r="E125" s="180"/>
      <c r="F125" s="181"/>
      <c r="G125" s="181"/>
      <c r="H125" s="181"/>
      <c r="I125" s="129"/>
      <c r="J125" s="368"/>
      <c r="K125" s="174" t="s">
        <v>88</v>
      </c>
      <c r="L125" s="175"/>
      <c r="M125" s="1"/>
      <c r="N125" s="137"/>
      <c r="O125" s="137"/>
    </row>
    <row r="126" spans="1:16" s="65" customFormat="1" ht="18.75" thickTop="1" thickBot="1" x14ac:dyDescent="0.35">
      <c r="D126" s="364" t="s">
        <v>167</v>
      </c>
      <c r="E126" s="365"/>
      <c r="F126" s="365"/>
      <c r="G126" s="365"/>
      <c r="H126" s="366"/>
      <c r="I126" s="129"/>
      <c r="J126" s="367" t="s">
        <v>5</v>
      </c>
      <c r="K126" s="169" t="s">
        <v>87</v>
      </c>
      <c r="L126" s="170"/>
      <c r="M126" s="1"/>
      <c r="N126" s="138"/>
      <c r="O126" s="138"/>
    </row>
    <row r="127" spans="1:16" s="65" customFormat="1" ht="18" thickBot="1" x14ac:dyDescent="0.35">
      <c r="D127" s="182"/>
      <c r="E127" s="168" t="s">
        <v>51</v>
      </c>
      <c r="F127" s="168" t="s">
        <v>52</v>
      </c>
      <c r="G127" s="183" t="s">
        <v>53</v>
      </c>
      <c r="H127" s="184" t="s">
        <v>54</v>
      </c>
      <c r="I127" s="129"/>
      <c r="J127" s="368"/>
      <c r="K127" s="174" t="s">
        <v>88</v>
      </c>
      <c r="L127" s="175"/>
      <c r="M127" s="1"/>
      <c r="N127" s="138"/>
      <c r="O127" s="138"/>
    </row>
    <row r="128" spans="1:16" s="65" customFormat="1" ht="15" customHeight="1" x14ac:dyDescent="0.3">
      <c r="D128" s="171" t="s">
        <v>55</v>
      </c>
      <c r="E128" s="173" t="s">
        <v>142</v>
      </c>
      <c r="F128" s="185" t="s">
        <v>143</v>
      </c>
      <c r="G128" s="186" t="s">
        <v>144</v>
      </c>
      <c r="H128" s="187" t="s">
        <v>145</v>
      </c>
      <c r="I128" s="129"/>
      <c r="J128" s="369" t="s">
        <v>89</v>
      </c>
      <c r="K128" s="370"/>
      <c r="L128" s="373" t="str">
        <f>IF(L122="","",SUM(L122:L127))</f>
        <v/>
      </c>
      <c r="M128" s="17"/>
      <c r="N128" s="138"/>
      <c r="O128" s="138"/>
    </row>
    <row r="129" spans="1:15" s="65" customFormat="1" ht="18" thickBot="1" x14ac:dyDescent="0.35">
      <c r="D129" s="188" t="s">
        <v>56</v>
      </c>
      <c r="E129" s="178">
        <v>0</v>
      </c>
      <c r="F129" s="189">
        <v>1</v>
      </c>
      <c r="G129" s="178">
        <v>3</v>
      </c>
      <c r="H129" s="190">
        <v>5</v>
      </c>
      <c r="I129" s="129"/>
      <c r="J129" s="371"/>
      <c r="K129" s="372"/>
      <c r="L129" s="374"/>
      <c r="M129" s="17"/>
      <c r="N129" s="138"/>
      <c r="O129" s="138"/>
    </row>
    <row r="130" spans="1:15" s="65" customFormat="1" ht="18" thickBot="1" x14ac:dyDescent="0.35">
      <c r="D130" s="179"/>
      <c r="E130" s="180"/>
      <c r="F130" s="181"/>
      <c r="G130" s="181"/>
      <c r="H130" s="181"/>
      <c r="I130" s="129"/>
      <c r="J130" s="129"/>
      <c r="K130" s="129"/>
      <c r="L130" s="128"/>
      <c r="M130" s="138"/>
      <c r="N130" s="138"/>
      <c r="O130" s="138"/>
    </row>
    <row r="131" spans="1:15" s="65" customFormat="1" ht="18" thickBot="1" x14ac:dyDescent="0.35">
      <c r="D131" s="364" t="s">
        <v>116</v>
      </c>
      <c r="E131" s="365"/>
      <c r="F131" s="365"/>
      <c r="G131" s="365"/>
      <c r="H131" s="366"/>
      <c r="I131" s="129"/>
      <c r="J131" s="375" t="s">
        <v>57</v>
      </c>
      <c r="K131" s="376"/>
      <c r="L131" s="379" t="str">
        <f>IF(L128="","",L128/2)</f>
        <v/>
      </c>
      <c r="M131" s="135"/>
      <c r="N131" s="135"/>
      <c r="O131" s="135"/>
    </row>
    <row r="132" spans="1:15" s="65" customFormat="1" ht="18" thickBot="1" x14ac:dyDescent="0.35">
      <c r="D132" s="167"/>
      <c r="E132" s="168" t="s">
        <v>51</v>
      </c>
      <c r="F132" s="168" t="s">
        <v>52</v>
      </c>
      <c r="G132" s="168" t="s">
        <v>53</v>
      </c>
      <c r="H132" s="184" t="s">
        <v>54</v>
      </c>
      <c r="I132" s="164"/>
      <c r="J132" s="377"/>
      <c r="K132" s="378"/>
      <c r="L132" s="374"/>
      <c r="M132" s="135"/>
      <c r="N132" s="135"/>
      <c r="O132" s="135"/>
    </row>
    <row r="133" spans="1:15" s="65" customFormat="1" ht="17.25" x14ac:dyDescent="0.3">
      <c r="D133" s="171" t="s">
        <v>55</v>
      </c>
      <c r="E133" s="191" t="s">
        <v>146</v>
      </c>
      <c r="F133" s="191" t="s">
        <v>147</v>
      </c>
      <c r="G133" s="172" t="s">
        <v>148</v>
      </c>
      <c r="H133" s="187" t="s">
        <v>149</v>
      </c>
      <c r="I133" s="164"/>
      <c r="J133" s="129"/>
      <c r="K133" s="129"/>
      <c r="L133" s="129"/>
      <c r="M133" s="135"/>
      <c r="N133" s="4"/>
      <c r="O133" s="4"/>
    </row>
    <row r="134" spans="1:15" s="65" customFormat="1" ht="18" thickBot="1" x14ac:dyDescent="0.35">
      <c r="D134" s="192" t="s">
        <v>56</v>
      </c>
      <c r="E134" s="193">
        <v>0</v>
      </c>
      <c r="F134" s="194">
        <v>1</v>
      </c>
      <c r="G134" s="195">
        <v>3</v>
      </c>
      <c r="H134" s="190">
        <v>5</v>
      </c>
      <c r="I134" s="164"/>
      <c r="J134" s="129"/>
      <c r="K134" s="129"/>
      <c r="L134" s="129"/>
      <c r="M134" s="135"/>
      <c r="N134" s="4"/>
      <c r="O134" s="4"/>
    </row>
    <row r="135" spans="1:15" ht="16.5" x14ac:dyDescent="0.25">
      <c r="A135" s="47"/>
      <c r="B135" s="47"/>
      <c r="C135" s="47"/>
      <c r="D135" s="164"/>
      <c r="E135" s="196"/>
      <c r="F135" s="164"/>
      <c r="G135" s="164"/>
      <c r="H135" s="164"/>
      <c r="I135" s="164"/>
      <c r="J135" s="164"/>
      <c r="K135" s="164"/>
      <c r="L135" s="164"/>
      <c r="M135" s="47"/>
      <c r="N135" s="47"/>
      <c r="O135" s="47"/>
    </row>
    <row r="136" spans="1:15" ht="15.75" thickBot="1" x14ac:dyDescent="0.3">
      <c r="A136" s="47"/>
      <c r="B136" s="47"/>
      <c r="C136" s="47"/>
      <c r="D136" s="47"/>
      <c r="E136" s="48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6.5" customHeight="1" x14ac:dyDescent="0.25">
      <c r="A137" s="288" t="s">
        <v>58</v>
      </c>
      <c r="B137" s="289"/>
      <c r="C137" s="289"/>
      <c r="D137" s="290"/>
      <c r="E137" s="294" t="s">
        <v>59</v>
      </c>
      <c r="F137" s="295"/>
      <c r="G137" s="295"/>
      <c r="H137" s="295"/>
      <c r="I137" s="295"/>
      <c r="J137" s="295"/>
      <c r="K137" s="296"/>
      <c r="L137" s="288" t="s">
        <v>20</v>
      </c>
      <c r="M137" s="300"/>
      <c r="N137" s="288" t="s">
        <v>21</v>
      </c>
      <c r="O137" s="303"/>
    </row>
    <row r="138" spans="1:15" ht="28.5" customHeight="1" thickBot="1" x14ac:dyDescent="0.3">
      <c r="A138" s="291"/>
      <c r="B138" s="292"/>
      <c r="C138" s="292"/>
      <c r="D138" s="293"/>
      <c r="E138" s="297"/>
      <c r="F138" s="298"/>
      <c r="G138" s="298"/>
      <c r="H138" s="298"/>
      <c r="I138" s="298"/>
      <c r="J138" s="298"/>
      <c r="K138" s="299"/>
      <c r="L138" s="301"/>
      <c r="M138" s="302"/>
      <c r="N138" s="301"/>
      <c r="O138" s="304"/>
    </row>
    <row r="139" spans="1:15" ht="16.5" customHeight="1" x14ac:dyDescent="0.25">
      <c r="A139" s="305"/>
      <c r="B139" s="306"/>
      <c r="C139" s="306"/>
      <c r="D139" s="307"/>
      <c r="E139" s="294" t="s">
        <v>174</v>
      </c>
      <c r="F139" s="295"/>
      <c r="G139" s="295"/>
      <c r="H139" s="295"/>
      <c r="I139" s="295"/>
      <c r="J139" s="295"/>
      <c r="K139" s="296"/>
      <c r="L139" s="294"/>
      <c r="M139" s="300"/>
      <c r="N139" s="311"/>
      <c r="O139" s="312"/>
    </row>
    <row r="140" spans="1:15" ht="15.75" thickBot="1" x14ac:dyDescent="0.3">
      <c r="A140" s="308"/>
      <c r="B140" s="309"/>
      <c r="C140" s="309"/>
      <c r="D140" s="310"/>
      <c r="E140" s="297"/>
      <c r="F140" s="298"/>
      <c r="G140" s="298"/>
      <c r="H140" s="298"/>
      <c r="I140" s="298"/>
      <c r="J140" s="298"/>
      <c r="K140" s="299"/>
      <c r="L140" s="301"/>
      <c r="M140" s="302"/>
      <c r="N140" s="313"/>
      <c r="O140" s="304"/>
    </row>
    <row r="141" spans="1:15" x14ac:dyDescent="0.25">
      <c r="A141" s="35"/>
      <c r="B141" s="35"/>
      <c r="C141" s="35"/>
      <c r="D141" s="35"/>
      <c r="E141" s="51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 thickBot="1" x14ac:dyDescent="0.3">
      <c r="A142" s="35"/>
      <c r="B142" s="35"/>
      <c r="C142" s="35"/>
      <c r="D142" s="35"/>
      <c r="E142" s="51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20.100000000000001" customHeight="1" thickBot="1" x14ac:dyDescent="0.3">
      <c r="A143" s="327" t="s">
        <v>158</v>
      </c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9"/>
    </row>
    <row r="144" spans="1:15" ht="34.5" customHeight="1" thickBot="1" x14ac:dyDescent="0.3">
      <c r="A144" s="340" t="s">
        <v>32</v>
      </c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2"/>
    </row>
    <row r="145" spans="1:15" s="6" customFormat="1" ht="30.75" thickBot="1" x14ac:dyDescent="0.3">
      <c r="A145" s="100"/>
      <c r="B145" s="42" t="s">
        <v>131</v>
      </c>
      <c r="C145" s="101"/>
      <c r="D145" s="101"/>
      <c r="E145" s="102"/>
      <c r="F145" s="333" t="s">
        <v>2</v>
      </c>
      <c r="G145" s="334"/>
      <c r="H145" s="334"/>
      <c r="I145" s="334"/>
      <c r="J145" s="334"/>
      <c r="K145" s="335"/>
      <c r="L145" s="110" t="s">
        <v>42</v>
      </c>
      <c r="M145" s="110" t="s">
        <v>43</v>
      </c>
      <c r="N145" s="110" t="s">
        <v>44</v>
      </c>
      <c r="O145" s="91" t="s">
        <v>118</v>
      </c>
    </row>
    <row r="146" spans="1:15" ht="21.95" customHeight="1" thickTop="1" thickBot="1" x14ac:dyDescent="0.3">
      <c r="A146" s="343" t="s">
        <v>153</v>
      </c>
      <c r="B146" s="96"/>
      <c r="C146" s="346" t="s">
        <v>14</v>
      </c>
      <c r="D146" s="347"/>
      <c r="E146" s="347"/>
      <c r="F146" s="352" t="s">
        <v>36</v>
      </c>
      <c r="G146" s="353"/>
      <c r="H146" s="353"/>
      <c r="I146" s="353"/>
      <c r="J146" s="353"/>
      <c r="K146" s="353"/>
      <c r="L146" s="358"/>
      <c r="M146" s="358"/>
      <c r="N146" s="358"/>
      <c r="O146" s="361" t="str">
        <f>IF(L146="","",AVERAGE(L146:N148)*B147)</f>
        <v/>
      </c>
    </row>
    <row r="147" spans="1:15" ht="21.95" customHeight="1" thickBot="1" x14ac:dyDescent="0.3">
      <c r="A147" s="344"/>
      <c r="B147" s="96">
        <v>0.75</v>
      </c>
      <c r="C147" s="348"/>
      <c r="D147" s="349"/>
      <c r="E147" s="349"/>
      <c r="F147" s="354"/>
      <c r="G147" s="355"/>
      <c r="H147" s="355"/>
      <c r="I147" s="355"/>
      <c r="J147" s="355"/>
      <c r="K147" s="355"/>
      <c r="L147" s="359"/>
      <c r="M147" s="359"/>
      <c r="N147" s="359"/>
      <c r="O147" s="362"/>
    </row>
    <row r="148" spans="1:15" ht="27" customHeight="1" thickBot="1" x14ac:dyDescent="0.3">
      <c r="A148" s="345"/>
      <c r="B148" s="97"/>
      <c r="C148" s="350"/>
      <c r="D148" s="351"/>
      <c r="E148" s="351"/>
      <c r="F148" s="356"/>
      <c r="G148" s="357"/>
      <c r="H148" s="357"/>
      <c r="I148" s="357"/>
      <c r="J148" s="357"/>
      <c r="K148" s="357"/>
      <c r="L148" s="360"/>
      <c r="M148" s="360"/>
      <c r="N148" s="360"/>
      <c r="O148" s="363"/>
    </row>
    <row r="149" spans="1:15" s="65" customFormat="1" ht="21.75" customHeight="1" thickBot="1" x14ac:dyDescent="0.3">
      <c r="A149" s="235" t="s">
        <v>38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7"/>
      <c r="M149" s="237"/>
      <c r="N149" s="317"/>
      <c r="O149" s="218" t="str">
        <f>IF(O146="","",O146)</f>
        <v/>
      </c>
    </row>
    <row r="150" spans="1:15" ht="20.100000000000001" customHeight="1" thickBot="1" x14ac:dyDescent="0.3">
      <c r="A150" s="108"/>
      <c r="B150" s="108"/>
      <c r="C150" s="49"/>
      <c r="D150" s="49"/>
      <c r="E150" s="50"/>
      <c r="F150" s="35"/>
      <c r="G150" s="35"/>
      <c r="H150" s="35"/>
      <c r="I150" s="35"/>
      <c r="J150" s="47"/>
      <c r="K150" s="47"/>
      <c r="L150" s="47"/>
      <c r="M150" s="47"/>
      <c r="N150" s="47"/>
      <c r="O150" s="62"/>
    </row>
    <row r="151" spans="1:15" ht="20.100000000000001" customHeight="1" thickBot="1" x14ac:dyDescent="0.3">
      <c r="A151" s="327" t="s">
        <v>159</v>
      </c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9"/>
    </row>
    <row r="152" spans="1:15" ht="20.100000000000001" customHeight="1" thickBot="1" x14ac:dyDescent="0.3">
      <c r="A152" s="330" t="s">
        <v>31</v>
      </c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</row>
    <row r="153" spans="1:15" s="8" customFormat="1" ht="31.5" customHeight="1" thickBot="1" x14ac:dyDescent="0.3">
      <c r="A153" s="100"/>
      <c r="B153" s="42" t="s">
        <v>131</v>
      </c>
      <c r="C153" s="101"/>
      <c r="D153" s="101"/>
      <c r="E153" s="102"/>
      <c r="F153" s="333" t="s">
        <v>2</v>
      </c>
      <c r="G153" s="334"/>
      <c r="H153" s="334"/>
      <c r="I153" s="334"/>
      <c r="J153" s="334"/>
      <c r="K153" s="335"/>
      <c r="L153" s="110" t="s">
        <v>42</v>
      </c>
      <c r="M153" s="110" t="s">
        <v>43</v>
      </c>
      <c r="N153" s="110" t="s">
        <v>44</v>
      </c>
      <c r="O153" s="91" t="s">
        <v>118</v>
      </c>
    </row>
    <row r="154" spans="1:15" ht="55.5" customHeight="1" thickTop="1" thickBot="1" x14ac:dyDescent="0.3">
      <c r="A154" s="148" t="s">
        <v>154</v>
      </c>
      <c r="B154" s="97">
        <v>0.75</v>
      </c>
      <c r="C154" s="336" t="s">
        <v>14</v>
      </c>
      <c r="D154" s="337"/>
      <c r="E154" s="337"/>
      <c r="F154" s="338" t="s">
        <v>64</v>
      </c>
      <c r="G154" s="339"/>
      <c r="H154" s="339"/>
      <c r="I154" s="339"/>
      <c r="J154" s="339"/>
      <c r="K154" s="339"/>
      <c r="L154" s="216"/>
      <c r="M154" s="216"/>
      <c r="N154" s="216"/>
      <c r="O154" s="217" t="str">
        <f>IF(L154="","",AVERAGE(L154:N154)*B154)</f>
        <v/>
      </c>
    </row>
    <row r="155" spans="1:15" s="65" customFormat="1" ht="21.75" customHeight="1" thickBot="1" x14ac:dyDescent="0.3">
      <c r="A155" s="235" t="s">
        <v>39</v>
      </c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7"/>
      <c r="M155" s="237"/>
      <c r="N155" s="317"/>
      <c r="O155" s="218" t="str">
        <f>IF(O154="","",O154)</f>
        <v/>
      </c>
    </row>
    <row r="156" spans="1:15" ht="20.100000000000001" customHeight="1" thickBot="1" x14ac:dyDescent="0.3">
      <c r="A156" s="53"/>
      <c r="B156" s="36"/>
      <c r="C156" s="35"/>
      <c r="D156" s="35"/>
      <c r="E156" s="51"/>
      <c r="F156" s="35"/>
      <c r="G156" s="35"/>
      <c r="H156" s="35"/>
      <c r="I156" s="35"/>
      <c r="J156" s="47"/>
      <c r="K156" s="47"/>
      <c r="L156" s="47"/>
      <c r="M156" s="47"/>
      <c r="N156" s="47"/>
      <c r="O156" s="47"/>
    </row>
    <row r="157" spans="1:15" ht="20.100000000000001" customHeight="1" thickBot="1" x14ac:dyDescent="0.3">
      <c r="A157" s="327" t="s">
        <v>160</v>
      </c>
      <c r="B157" s="328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9"/>
    </row>
    <row r="158" spans="1:15" ht="20.100000000000001" customHeight="1" thickBot="1" x14ac:dyDescent="0.3">
      <c r="A158" s="330" t="s">
        <v>30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2"/>
    </row>
    <row r="159" spans="1:15" s="6" customFormat="1" ht="30" customHeight="1" thickBot="1" x14ac:dyDescent="0.3">
      <c r="A159" s="100"/>
      <c r="B159" s="42" t="s">
        <v>131</v>
      </c>
      <c r="C159" s="101"/>
      <c r="D159" s="101"/>
      <c r="E159" s="102"/>
      <c r="F159" s="333" t="s">
        <v>2</v>
      </c>
      <c r="G159" s="334"/>
      <c r="H159" s="334"/>
      <c r="I159" s="334"/>
      <c r="J159" s="334"/>
      <c r="K159" s="335"/>
      <c r="L159" s="110" t="s">
        <v>42</v>
      </c>
      <c r="M159" s="110" t="s">
        <v>43</v>
      </c>
      <c r="N159" s="110" t="s">
        <v>44</v>
      </c>
      <c r="O159" s="91" t="s">
        <v>118</v>
      </c>
    </row>
    <row r="160" spans="1:15" ht="71.25" customHeight="1" thickTop="1" thickBot="1" x14ac:dyDescent="0.3">
      <c r="A160" s="52" t="s">
        <v>155</v>
      </c>
      <c r="B160" s="98">
        <v>1</v>
      </c>
      <c r="C160" s="336" t="s">
        <v>14</v>
      </c>
      <c r="D160" s="337"/>
      <c r="E160" s="337"/>
      <c r="F160" s="338" t="s">
        <v>28</v>
      </c>
      <c r="G160" s="339"/>
      <c r="H160" s="339"/>
      <c r="I160" s="339"/>
      <c r="J160" s="339"/>
      <c r="K160" s="339"/>
      <c r="L160" s="216"/>
      <c r="M160" s="216"/>
      <c r="N160" s="216"/>
      <c r="O160" s="217" t="str">
        <f>IF(L160="","",AVERAGE(L160:N160))</f>
        <v/>
      </c>
    </row>
    <row r="161" spans="1:15" s="65" customFormat="1" ht="21.75" customHeight="1" thickBot="1" x14ac:dyDescent="0.3">
      <c r="A161" s="235" t="s">
        <v>37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7"/>
      <c r="M161" s="237"/>
      <c r="N161" s="317"/>
      <c r="O161" s="218" t="str">
        <f>IF(O160="","",O160)</f>
        <v/>
      </c>
    </row>
    <row r="162" spans="1:15" ht="20.100000000000001" customHeight="1" thickBot="1" x14ac:dyDescent="0.3">
      <c r="A162" s="47"/>
      <c r="B162" s="47"/>
      <c r="C162" s="47"/>
      <c r="D162" s="47"/>
      <c r="E162" s="48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.95" customHeight="1" x14ac:dyDescent="0.25">
      <c r="A163" s="47"/>
      <c r="B163" s="47"/>
      <c r="C163" s="47"/>
      <c r="D163" s="47"/>
      <c r="E163" s="48"/>
      <c r="F163" s="47"/>
      <c r="G163" s="21"/>
      <c r="H163" s="318" t="s">
        <v>49</v>
      </c>
      <c r="I163" s="319"/>
      <c r="J163" s="319"/>
      <c r="K163" s="319"/>
      <c r="L163" s="319"/>
      <c r="M163" s="319"/>
      <c r="N163" s="319"/>
      <c r="O163" s="322" t="str">
        <f>IF(O86="","",O86+O115+O149+O155+O161)</f>
        <v/>
      </c>
    </row>
    <row r="164" spans="1:15" ht="15.95" customHeight="1" thickBot="1" x14ac:dyDescent="0.3">
      <c r="A164" s="47"/>
      <c r="B164" s="47"/>
      <c r="C164" s="47"/>
      <c r="D164" s="47"/>
      <c r="E164" s="48"/>
      <c r="F164" s="47"/>
      <c r="G164" s="21"/>
      <c r="H164" s="320"/>
      <c r="I164" s="321"/>
      <c r="J164" s="321"/>
      <c r="K164" s="321"/>
      <c r="L164" s="321"/>
      <c r="M164" s="321"/>
      <c r="N164" s="321"/>
      <c r="O164" s="323"/>
    </row>
    <row r="165" spans="1:15" x14ac:dyDescent="0.25">
      <c r="A165" s="47"/>
      <c r="B165" s="47"/>
      <c r="C165" s="47"/>
      <c r="D165" s="47"/>
      <c r="E165" s="48"/>
      <c r="F165" s="54"/>
      <c r="G165" s="54"/>
      <c r="H165" s="108"/>
      <c r="I165" s="108"/>
      <c r="J165" s="47"/>
      <c r="K165" s="47"/>
      <c r="L165" s="47"/>
      <c r="M165" s="47"/>
      <c r="N165" s="47"/>
      <c r="O165" s="47"/>
    </row>
    <row r="166" spans="1:15" ht="15.75" thickBot="1" x14ac:dyDescent="0.3">
      <c r="A166" s="47"/>
      <c r="B166" s="47"/>
      <c r="C166" s="47"/>
      <c r="D166" s="47"/>
      <c r="E166" s="48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18.95" customHeight="1" x14ac:dyDescent="0.25">
      <c r="A167" s="143" t="s">
        <v>45</v>
      </c>
      <c r="B167" s="99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55"/>
    </row>
    <row r="168" spans="1:15" ht="18.95" customHeight="1" x14ac:dyDescent="0.2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3"/>
    </row>
    <row r="169" spans="1:15" ht="18.95" customHeight="1" x14ac:dyDescent="0.2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3"/>
    </row>
    <row r="170" spans="1:15" ht="18.95" customHeight="1" x14ac:dyDescent="0.2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3"/>
    </row>
    <row r="171" spans="1:15" ht="18.95" customHeight="1" x14ac:dyDescent="0.2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3"/>
    </row>
    <row r="172" spans="1:15" ht="18.95" customHeight="1" x14ac:dyDescent="0.2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3"/>
    </row>
    <row r="173" spans="1:15" ht="18.95" customHeight="1" x14ac:dyDescent="0.2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3"/>
    </row>
    <row r="174" spans="1:15" ht="18.95" customHeight="1" x14ac:dyDescent="0.2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3"/>
    </row>
    <row r="175" spans="1:15" ht="18.95" customHeight="1" thickBot="1" x14ac:dyDescent="0.3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</row>
    <row r="176" spans="1:1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 thickBot="1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s="65" customFormat="1" ht="20.100000000000001" customHeight="1" thickBot="1" x14ac:dyDescent="0.3">
      <c r="A178" s="324" t="s">
        <v>46</v>
      </c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6"/>
    </row>
    <row r="179" spans="1:15" s="65" customFormat="1" ht="20.100000000000001" customHeight="1" thickBot="1" x14ac:dyDescent="0.3">
      <c r="A179" s="232" t="s">
        <v>47</v>
      </c>
      <c r="B179" s="233"/>
      <c r="C179" s="233"/>
      <c r="D179" s="233"/>
      <c r="E179" s="233"/>
      <c r="F179" s="234"/>
      <c r="G179" s="232" t="s">
        <v>48</v>
      </c>
      <c r="H179" s="233"/>
      <c r="I179" s="233"/>
      <c r="J179" s="233"/>
      <c r="K179" s="233"/>
      <c r="L179" s="233"/>
      <c r="M179" s="233"/>
      <c r="N179" s="233"/>
      <c r="O179" s="234"/>
    </row>
    <row r="180" spans="1:15" ht="18.95" customHeight="1" x14ac:dyDescent="0.25">
      <c r="A180" s="24"/>
      <c r="B180" s="25"/>
      <c r="C180" s="25"/>
      <c r="D180" s="25"/>
      <c r="E180" s="25"/>
      <c r="F180" s="27"/>
      <c r="G180" s="25"/>
      <c r="H180" s="37"/>
      <c r="I180" s="37"/>
      <c r="J180" s="37"/>
      <c r="K180" s="37"/>
      <c r="L180" s="37"/>
      <c r="M180" s="37"/>
      <c r="N180" s="37"/>
      <c r="O180" s="55"/>
    </row>
    <row r="181" spans="1:15" ht="18.95" customHeight="1" x14ac:dyDescent="0.25">
      <c r="A181" s="26"/>
      <c r="B181" s="22"/>
      <c r="C181" s="22"/>
      <c r="D181" s="22"/>
      <c r="E181" s="22"/>
      <c r="F181" s="28"/>
      <c r="G181" s="22"/>
      <c r="H181" s="35"/>
      <c r="I181" s="35"/>
      <c r="J181" s="35"/>
      <c r="K181" s="35"/>
      <c r="L181" s="35"/>
      <c r="M181" s="35"/>
      <c r="N181" s="35"/>
      <c r="O181" s="33"/>
    </row>
    <row r="182" spans="1:15" ht="18.95" customHeight="1" x14ac:dyDescent="0.25">
      <c r="A182" s="26"/>
      <c r="B182" s="22"/>
      <c r="C182" s="22"/>
      <c r="D182" s="22"/>
      <c r="E182" s="22"/>
      <c r="F182" s="28"/>
      <c r="G182" s="22"/>
      <c r="H182" s="35"/>
      <c r="I182" s="35"/>
      <c r="J182" s="35"/>
      <c r="K182" s="35"/>
      <c r="L182" s="35"/>
      <c r="M182" s="35"/>
      <c r="N182" s="35"/>
      <c r="O182" s="33"/>
    </row>
    <row r="183" spans="1:15" ht="18.95" customHeight="1" x14ac:dyDescent="0.25">
      <c r="A183" s="34"/>
      <c r="B183" s="35"/>
      <c r="C183" s="35"/>
      <c r="D183" s="35"/>
      <c r="E183" s="51"/>
      <c r="F183" s="33"/>
      <c r="G183" s="35"/>
      <c r="H183" s="35"/>
      <c r="I183" s="35"/>
      <c r="J183" s="35"/>
      <c r="K183" s="35"/>
      <c r="L183" s="35"/>
      <c r="M183" s="35"/>
      <c r="N183" s="35"/>
      <c r="O183" s="33"/>
    </row>
    <row r="184" spans="1:15" ht="18.95" customHeight="1" x14ac:dyDescent="0.25">
      <c r="A184" s="34"/>
      <c r="B184" s="35"/>
      <c r="C184" s="35"/>
      <c r="D184" s="35"/>
      <c r="E184" s="51"/>
      <c r="F184" s="33"/>
      <c r="G184" s="35"/>
      <c r="H184" s="35"/>
      <c r="I184" s="35"/>
      <c r="J184" s="35"/>
      <c r="K184" s="35"/>
      <c r="L184" s="35"/>
      <c r="M184" s="35"/>
      <c r="N184" s="35"/>
      <c r="O184" s="33"/>
    </row>
    <row r="185" spans="1:15" ht="18.95" customHeight="1" thickBot="1" x14ac:dyDescent="0.3">
      <c r="A185" s="38"/>
      <c r="B185" s="39"/>
      <c r="C185" s="39"/>
      <c r="D185" s="39"/>
      <c r="E185" s="56"/>
      <c r="F185" s="40"/>
      <c r="G185" s="39"/>
      <c r="H185" s="39"/>
      <c r="I185" s="39"/>
      <c r="J185" s="39"/>
      <c r="K185" s="39"/>
      <c r="L185" s="39"/>
      <c r="M185" s="39"/>
      <c r="N185" s="39"/>
      <c r="O185" s="40"/>
    </row>
    <row r="186" spans="1:15" x14ac:dyDescent="0.25">
      <c r="A186" s="35"/>
      <c r="B186" s="35"/>
      <c r="C186" s="35"/>
      <c r="D186" s="35"/>
      <c r="E186" s="51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x14ac:dyDescent="0.25">
      <c r="A187" s="35"/>
      <c r="B187" s="35"/>
      <c r="C187" s="35"/>
      <c r="D187" s="35"/>
      <c r="E187" s="51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 thickBot="1" x14ac:dyDescent="0.3">
      <c r="A188" s="47"/>
      <c r="B188" s="47"/>
      <c r="C188" s="47"/>
      <c r="D188" s="47"/>
      <c r="E188" s="48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1:15" x14ac:dyDescent="0.25">
      <c r="A189" s="288" t="s">
        <v>58</v>
      </c>
      <c r="B189" s="289"/>
      <c r="C189" s="289"/>
      <c r="D189" s="290"/>
      <c r="E189" s="294" t="s">
        <v>117</v>
      </c>
      <c r="F189" s="295"/>
      <c r="G189" s="295"/>
      <c r="H189" s="295"/>
      <c r="I189" s="295"/>
      <c r="J189" s="295"/>
      <c r="K189" s="296"/>
      <c r="L189" s="288" t="s">
        <v>20</v>
      </c>
      <c r="M189" s="300"/>
      <c r="N189" s="288" t="s">
        <v>21</v>
      </c>
      <c r="O189" s="303"/>
    </row>
    <row r="190" spans="1:15" ht="33" customHeight="1" thickBot="1" x14ac:dyDescent="0.3">
      <c r="A190" s="291"/>
      <c r="B190" s="292"/>
      <c r="C190" s="292"/>
      <c r="D190" s="293"/>
      <c r="E190" s="297"/>
      <c r="F190" s="298"/>
      <c r="G190" s="298"/>
      <c r="H190" s="298"/>
      <c r="I190" s="298"/>
      <c r="J190" s="298"/>
      <c r="K190" s="299"/>
      <c r="L190" s="301"/>
      <c r="M190" s="302"/>
      <c r="N190" s="301"/>
      <c r="O190" s="304"/>
    </row>
    <row r="191" spans="1:15" x14ac:dyDescent="0.25">
      <c r="A191" s="305"/>
      <c r="B191" s="306"/>
      <c r="C191" s="306"/>
      <c r="D191" s="307"/>
      <c r="E191" s="294" t="s">
        <v>174</v>
      </c>
      <c r="F191" s="295"/>
      <c r="G191" s="295"/>
      <c r="H191" s="295"/>
      <c r="I191" s="295"/>
      <c r="J191" s="295"/>
      <c r="K191" s="296"/>
      <c r="L191" s="294"/>
      <c r="M191" s="300"/>
      <c r="N191" s="311"/>
      <c r="O191" s="312"/>
    </row>
    <row r="192" spans="1:15" ht="15.75" thickBot="1" x14ac:dyDescent="0.3">
      <c r="A192" s="308"/>
      <c r="B192" s="309"/>
      <c r="C192" s="309"/>
      <c r="D192" s="310"/>
      <c r="E192" s="297"/>
      <c r="F192" s="298"/>
      <c r="G192" s="298"/>
      <c r="H192" s="298"/>
      <c r="I192" s="298"/>
      <c r="J192" s="298"/>
      <c r="K192" s="299"/>
      <c r="L192" s="301"/>
      <c r="M192" s="302"/>
      <c r="N192" s="313"/>
      <c r="O192" s="304"/>
    </row>
    <row r="193" spans="1:15" ht="16.5" thickBot="1" x14ac:dyDescent="0.3">
      <c r="A193" s="90"/>
      <c r="B193" s="2"/>
      <c r="C193" s="2"/>
      <c r="D193" s="2"/>
      <c r="E193" s="41"/>
      <c r="F193" s="41"/>
      <c r="G193" s="41"/>
      <c r="H193" s="41"/>
      <c r="I193" s="41"/>
      <c r="J193" s="41"/>
      <c r="K193" s="41"/>
      <c r="L193" s="84"/>
      <c r="M193" s="84"/>
      <c r="N193" s="20"/>
      <c r="O193" s="20"/>
    </row>
    <row r="194" spans="1:15" ht="19.5" customHeight="1" thickBot="1" x14ac:dyDescent="0.3">
      <c r="A194" s="242" t="s">
        <v>91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4"/>
    </row>
    <row r="195" spans="1:15" ht="34.5" customHeight="1" thickBot="1" x14ac:dyDescent="0.3">
      <c r="A195" s="283" t="s">
        <v>135</v>
      </c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5"/>
    </row>
    <row r="196" spans="1:15" ht="20.100000000000001" customHeight="1" thickBot="1" x14ac:dyDescent="0.3">
      <c r="A196" s="257"/>
      <c r="B196" s="258"/>
      <c r="C196" s="258"/>
      <c r="D196" s="258"/>
      <c r="E196" s="314"/>
      <c r="F196" s="233"/>
      <c r="G196" s="233"/>
      <c r="H196" s="233"/>
      <c r="I196" s="233"/>
      <c r="J196" s="233"/>
      <c r="K196" s="234"/>
      <c r="L196" s="111" t="s">
        <v>51</v>
      </c>
      <c r="M196" s="111" t="s">
        <v>52</v>
      </c>
      <c r="N196" s="111" t="s">
        <v>53</v>
      </c>
      <c r="O196" s="150" t="s">
        <v>54</v>
      </c>
    </row>
    <row r="197" spans="1:15" s="129" customFormat="1" ht="20.100000000000001" customHeight="1" thickTop="1" x14ac:dyDescent="0.3">
      <c r="A197" s="259"/>
      <c r="B197" s="260"/>
      <c r="C197" s="260"/>
      <c r="D197" s="260"/>
      <c r="E197" s="315"/>
      <c r="F197" s="270" t="s">
        <v>162</v>
      </c>
      <c r="G197" s="271"/>
      <c r="H197" s="271"/>
      <c r="I197" s="271"/>
      <c r="J197" s="271"/>
      <c r="K197" s="271"/>
      <c r="L197" s="198"/>
      <c r="M197" s="199"/>
      <c r="N197" s="199"/>
      <c r="O197" s="200"/>
    </row>
    <row r="198" spans="1:15" s="129" customFormat="1" ht="20.100000000000001" customHeight="1" x14ac:dyDescent="0.3">
      <c r="A198" s="259"/>
      <c r="B198" s="260"/>
      <c r="C198" s="260"/>
      <c r="D198" s="260"/>
      <c r="E198" s="315"/>
      <c r="F198" s="263" t="s">
        <v>106</v>
      </c>
      <c r="G198" s="264"/>
      <c r="H198" s="264"/>
      <c r="I198" s="264"/>
      <c r="J198" s="264"/>
      <c r="K198" s="264"/>
      <c r="L198" s="201"/>
      <c r="M198" s="202"/>
      <c r="N198" s="202"/>
      <c r="O198" s="203"/>
    </row>
    <row r="199" spans="1:15" s="129" customFormat="1" ht="20.100000000000001" customHeight="1" x14ac:dyDescent="0.3">
      <c r="A199" s="259"/>
      <c r="B199" s="260"/>
      <c r="C199" s="260"/>
      <c r="D199" s="260"/>
      <c r="E199" s="315"/>
      <c r="F199" s="263" t="s">
        <v>92</v>
      </c>
      <c r="G199" s="264"/>
      <c r="H199" s="264"/>
      <c r="I199" s="264"/>
      <c r="J199" s="264"/>
      <c r="K199" s="264"/>
      <c r="L199" s="204"/>
      <c r="M199" s="202"/>
      <c r="N199" s="202"/>
      <c r="O199" s="203"/>
    </row>
    <row r="200" spans="1:15" s="129" customFormat="1" ht="20.100000000000001" customHeight="1" thickBot="1" x14ac:dyDescent="0.35">
      <c r="A200" s="261"/>
      <c r="B200" s="262"/>
      <c r="C200" s="262"/>
      <c r="D200" s="262"/>
      <c r="E200" s="316"/>
      <c r="F200" s="286" t="s">
        <v>93</v>
      </c>
      <c r="G200" s="287"/>
      <c r="H200" s="287"/>
      <c r="I200" s="287"/>
      <c r="J200" s="287"/>
      <c r="K200" s="287"/>
      <c r="L200" s="205"/>
      <c r="M200" s="206"/>
      <c r="N200" s="206"/>
      <c r="O200" s="207"/>
    </row>
    <row r="201" spans="1:15" ht="24.95" customHeight="1" thickTop="1" thickBot="1" x14ac:dyDescent="0.3">
      <c r="A201" s="235" t="s">
        <v>94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7"/>
      <c r="M201" s="237"/>
      <c r="N201" s="237"/>
      <c r="O201" s="211"/>
    </row>
    <row r="202" spans="1:15" ht="16.5" thickBot="1" x14ac:dyDescent="0.3">
      <c r="A202" s="88"/>
      <c r="B202" s="88"/>
      <c r="C202" s="86"/>
      <c r="D202" s="1"/>
      <c r="E202" s="1"/>
      <c r="F202" s="1"/>
      <c r="G202" s="12"/>
      <c r="H202" s="12"/>
      <c r="I202" s="12"/>
      <c r="J202" s="12"/>
      <c r="K202" s="12"/>
      <c r="L202" s="12"/>
      <c r="M202" s="12"/>
      <c r="N202" s="12"/>
    </row>
    <row r="203" spans="1:15" ht="19.5" customHeight="1" thickBot="1" x14ac:dyDescent="0.3">
      <c r="A203" s="242" t="s">
        <v>95</v>
      </c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4"/>
    </row>
    <row r="204" spans="1:15" ht="99" customHeight="1" thickBot="1" x14ac:dyDescent="0.3">
      <c r="A204" s="267" t="s">
        <v>136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9"/>
    </row>
    <row r="205" spans="1:15" ht="20.100000000000001" customHeight="1" thickBot="1" x14ac:dyDescent="0.3">
      <c r="A205" s="274"/>
      <c r="B205" s="275"/>
      <c r="C205" s="275"/>
      <c r="D205" s="275"/>
      <c r="E205" s="276"/>
      <c r="F205" s="233"/>
      <c r="G205" s="233"/>
      <c r="H205" s="233"/>
      <c r="I205" s="233"/>
      <c r="J205" s="233"/>
      <c r="K205" s="234"/>
      <c r="L205" s="111" t="s">
        <v>51</v>
      </c>
      <c r="M205" s="111" t="s">
        <v>52</v>
      </c>
      <c r="N205" s="111" t="s">
        <v>53</v>
      </c>
      <c r="O205" s="111" t="s">
        <v>54</v>
      </c>
    </row>
    <row r="206" spans="1:15" ht="20.100000000000001" customHeight="1" thickTop="1" x14ac:dyDescent="0.3">
      <c r="A206" s="277"/>
      <c r="B206" s="278"/>
      <c r="C206" s="278"/>
      <c r="D206" s="278"/>
      <c r="E206" s="279"/>
      <c r="F206" s="270" t="s">
        <v>96</v>
      </c>
      <c r="G206" s="271"/>
      <c r="H206" s="271"/>
      <c r="I206" s="271"/>
      <c r="J206" s="271"/>
      <c r="K206" s="271"/>
      <c r="L206" s="198"/>
      <c r="M206" s="199"/>
      <c r="N206" s="199"/>
      <c r="O206" s="200"/>
    </row>
    <row r="207" spans="1:15" ht="20.100000000000001" customHeight="1" x14ac:dyDescent="0.3">
      <c r="A207" s="277"/>
      <c r="B207" s="278"/>
      <c r="C207" s="278"/>
      <c r="D207" s="278"/>
      <c r="E207" s="279"/>
      <c r="F207" s="263" t="s">
        <v>97</v>
      </c>
      <c r="G207" s="264"/>
      <c r="H207" s="264"/>
      <c r="I207" s="264"/>
      <c r="J207" s="264"/>
      <c r="K207" s="264"/>
      <c r="L207" s="208"/>
      <c r="M207" s="202"/>
      <c r="N207" s="202"/>
      <c r="O207" s="203"/>
    </row>
    <row r="208" spans="1:15" ht="20.100000000000001" customHeight="1" x14ac:dyDescent="0.3">
      <c r="A208" s="277"/>
      <c r="B208" s="278"/>
      <c r="C208" s="278"/>
      <c r="D208" s="278"/>
      <c r="E208" s="279"/>
      <c r="F208" s="263" t="s">
        <v>98</v>
      </c>
      <c r="G208" s="264"/>
      <c r="H208" s="264"/>
      <c r="I208" s="264"/>
      <c r="J208" s="264"/>
      <c r="K208" s="264"/>
      <c r="L208" s="208"/>
      <c r="M208" s="202"/>
      <c r="N208" s="202"/>
      <c r="O208" s="203"/>
    </row>
    <row r="209" spans="1:15" ht="20.100000000000001" customHeight="1" x14ac:dyDescent="0.3">
      <c r="A209" s="277"/>
      <c r="B209" s="278"/>
      <c r="C209" s="278"/>
      <c r="D209" s="278"/>
      <c r="E209" s="279"/>
      <c r="F209" s="272" t="s">
        <v>99</v>
      </c>
      <c r="G209" s="273"/>
      <c r="H209" s="273"/>
      <c r="I209" s="273"/>
      <c r="J209" s="273"/>
      <c r="K209" s="273"/>
      <c r="L209" s="209"/>
      <c r="M209" s="202"/>
      <c r="N209" s="202"/>
      <c r="O209" s="203"/>
    </row>
    <row r="210" spans="1:15" ht="20.100000000000001" customHeight="1" x14ac:dyDescent="0.3">
      <c r="A210" s="277"/>
      <c r="B210" s="278"/>
      <c r="C210" s="278"/>
      <c r="D210" s="278"/>
      <c r="E210" s="279"/>
      <c r="F210" s="263" t="s">
        <v>100</v>
      </c>
      <c r="G210" s="264"/>
      <c r="H210" s="264"/>
      <c r="I210" s="264"/>
      <c r="J210" s="264"/>
      <c r="K210" s="264"/>
      <c r="L210" s="208"/>
      <c r="M210" s="202"/>
      <c r="N210" s="202"/>
      <c r="O210" s="203"/>
    </row>
    <row r="211" spans="1:15" ht="20.100000000000001" customHeight="1" x14ac:dyDescent="0.3">
      <c r="A211" s="277"/>
      <c r="B211" s="278"/>
      <c r="C211" s="278"/>
      <c r="D211" s="278"/>
      <c r="E211" s="279"/>
      <c r="F211" s="263" t="s">
        <v>101</v>
      </c>
      <c r="G211" s="264"/>
      <c r="H211" s="264"/>
      <c r="I211" s="264"/>
      <c r="J211" s="264"/>
      <c r="K211" s="264"/>
      <c r="L211" s="208"/>
      <c r="M211" s="202"/>
      <c r="N211" s="202"/>
      <c r="O211" s="203"/>
    </row>
    <row r="212" spans="1:15" ht="20.100000000000001" customHeight="1" x14ac:dyDescent="0.3">
      <c r="A212" s="277"/>
      <c r="B212" s="278"/>
      <c r="C212" s="278"/>
      <c r="D212" s="278"/>
      <c r="E212" s="279"/>
      <c r="F212" s="263" t="s">
        <v>102</v>
      </c>
      <c r="G212" s="264"/>
      <c r="H212" s="264"/>
      <c r="I212" s="264"/>
      <c r="J212" s="264"/>
      <c r="K212" s="264"/>
      <c r="L212" s="208"/>
      <c r="M212" s="202"/>
      <c r="N212" s="202"/>
      <c r="O212" s="203"/>
    </row>
    <row r="213" spans="1:15" ht="20.100000000000001" customHeight="1" x14ac:dyDescent="0.3">
      <c r="A213" s="277"/>
      <c r="B213" s="278"/>
      <c r="C213" s="278"/>
      <c r="D213" s="278"/>
      <c r="E213" s="279"/>
      <c r="F213" s="263" t="s">
        <v>103</v>
      </c>
      <c r="G213" s="264"/>
      <c r="H213" s="264"/>
      <c r="I213" s="264"/>
      <c r="J213" s="264"/>
      <c r="K213" s="264"/>
      <c r="L213" s="208"/>
      <c r="M213" s="202"/>
      <c r="N213" s="202"/>
      <c r="O213" s="203"/>
    </row>
    <row r="214" spans="1:15" ht="20.100000000000001" customHeight="1" x14ac:dyDescent="0.3">
      <c r="A214" s="277"/>
      <c r="B214" s="278"/>
      <c r="C214" s="278"/>
      <c r="D214" s="278"/>
      <c r="E214" s="279"/>
      <c r="F214" s="263" t="s">
        <v>104</v>
      </c>
      <c r="G214" s="264"/>
      <c r="H214" s="264"/>
      <c r="I214" s="264"/>
      <c r="J214" s="264"/>
      <c r="K214" s="264"/>
      <c r="L214" s="208"/>
      <c r="M214" s="202"/>
      <c r="N214" s="202"/>
      <c r="O214" s="203"/>
    </row>
    <row r="215" spans="1:15" ht="20.100000000000001" customHeight="1" thickBot="1" x14ac:dyDescent="0.35">
      <c r="A215" s="280"/>
      <c r="B215" s="281"/>
      <c r="C215" s="281"/>
      <c r="D215" s="281"/>
      <c r="E215" s="282"/>
      <c r="F215" s="265" t="s">
        <v>107</v>
      </c>
      <c r="G215" s="266"/>
      <c r="H215" s="266"/>
      <c r="I215" s="266"/>
      <c r="J215" s="266"/>
      <c r="K215" s="266"/>
      <c r="L215" s="210"/>
      <c r="M215" s="206"/>
      <c r="N215" s="206"/>
      <c r="O215" s="207"/>
    </row>
    <row r="216" spans="1:15" ht="24.95" customHeight="1" thickTop="1" thickBot="1" x14ac:dyDescent="0.3">
      <c r="A216" s="235" t="s">
        <v>105</v>
      </c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7"/>
      <c r="M216" s="237"/>
      <c r="N216" s="237"/>
      <c r="O216" s="212"/>
    </row>
    <row r="217" spans="1:15" ht="16.5" thickBot="1" x14ac:dyDescent="0.3">
      <c r="A217" s="18"/>
      <c r="B217" s="18"/>
      <c r="C217" s="5"/>
      <c r="D217" s="1"/>
      <c r="E217" s="1"/>
      <c r="F217" s="1"/>
      <c r="G217" s="12"/>
      <c r="H217" s="12"/>
      <c r="I217" s="12"/>
      <c r="J217" s="12"/>
      <c r="K217" s="12"/>
      <c r="L217" s="12"/>
      <c r="M217" s="12"/>
      <c r="N217" s="12"/>
    </row>
    <row r="218" spans="1:15" ht="19.5" customHeight="1" thickBot="1" x14ac:dyDescent="0.3">
      <c r="A218" s="242" t="s">
        <v>108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4"/>
    </row>
    <row r="219" spans="1:15" ht="66.75" customHeight="1" thickBot="1" x14ac:dyDescent="0.3">
      <c r="A219" s="245" t="s">
        <v>137</v>
      </c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7"/>
    </row>
    <row r="220" spans="1:15" ht="20.100000000000001" customHeight="1" thickBot="1" x14ac:dyDescent="0.3">
      <c r="A220" s="257"/>
      <c r="B220" s="258"/>
      <c r="C220" s="258"/>
      <c r="D220" s="258"/>
      <c r="E220" s="258"/>
      <c r="F220" s="232"/>
      <c r="G220" s="233"/>
      <c r="H220" s="233"/>
      <c r="I220" s="233"/>
      <c r="J220" s="233"/>
      <c r="K220" s="234"/>
      <c r="L220" s="111" t="s">
        <v>51</v>
      </c>
      <c r="M220" s="111" t="s">
        <v>52</v>
      </c>
      <c r="N220" s="111" t="s">
        <v>53</v>
      </c>
      <c r="O220" s="111" t="s">
        <v>54</v>
      </c>
    </row>
    <row r="221" spans="1:15" ht="20.100000000000001" customHeight="1" thickTop="1" x14ac:dyDescent="0.3">
      <c r="A221" s="259"/>
      <c r="B221" s="260"/>
      <c r="C221" s="260"/>
      <c r="D221" s="260"/>
      <c r="E221" s="260"/>
      <c r="F221" s="248" t="s">
        <v>109</v>
      </c>
      <c r="G221" s="249"/>
      <c r="H221" s="249"/>
      <c r="I221" s="249"/>
      <c r="J221" s="249"/>
      <c r="K221" s="249"/>
      <c r="L221" s="213"/>
      <c r="M221" s="199"/>
      <c r="N221" s="199"/>
      <c r="O221" s="200"/>
    </row>
    <row r="222" spans="1:15" ht="20.100000000000001" customHeight="1" x14ac:dyDescent="0.3">
      <c r="A222" s="259"/>
      <c r="B222" s="260"/>
      <c r="C222" s="260"/>
      <c r="D222" s="260"/>
      <c r="E222" s="260"/>
      <c r="F222" s="250" t="s">
        <v>110</v>
      </c>
      <c r="G222" s="251"/>
      <c r="H222" s="251"/>
      <c r="I222" s="251"/>
      <c r="J222" s="251"/>
      <c r="K222" s="251"/>
      <c r="L222" s="214"/>
      <c r="M222" s="202"/>
      <c r="N222" s="202"/>
      <c r="O222" s="203"/>
    </row>
    <row r="223" spans="1:15" ht="20.100000000000001" customHeight="1" x14ac:dyDescent="0.3">
      <c r="A223" s="259"/>
      <c r="B223" s="260"/>
      <c r="C223" s="260"/>
      <c r="D223" s="260"/>
      <c r="E223" s="260"/>
      <c r="F223" s="250" t="s">
        <v>111</v>
      </c>
      <c r="G223" s="251"/>
      <c r="H223" s="251"/>
      <c r="I223" s="251"/>
      <c r="J223" s="251"/>
      <c r="K223" s="251"/>
      <c r="L223" s="214"/>
      <c r="M223" s="202"/>
      <c r="N223" s="202"/>
      <c r="O223" s="203"/>
    </row>
    <row r="224" spans="1:15" ht="20.100000000000001" customHeight="1" thickBot="1" x14ac:dyDescent="0.35">
      <c r="A224" s="261"/>
      <c r="B224" s="262"/>
      <c r="C224" s="262"/>
      <c r="D224" s="262"/>
      <c r="E224" s="262"/>
      <c r="F224" s="252" t="s">
        <v>112</v>
      </c>
      <c r="G224" s="253"/>
      <c r="H224" s="253"/>
      <c r="I224" s="253"/>
      <c r="J224" s="253"/>
      <c r="K224" s="253"/>
      <c r="L224" s="215"/>
      <c r="M224" s="206"/>
      <c r="N224" s="206"/>
      <c r="O224" s="207"/>
    </row>
    <row r="225" spans="1:15" ht="24.95" customHeight="1" thickTop="1" thickBot="1" x14ac:dyDescent="0.3">
      <c r="A225" s="235" t="s">
        <v>134</v>
      </c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7"/>
      <c r="M225" s="237"/>
      <c r="N225" s="237"/>
      <c r="O225" s="212"/>
    </row>
    <row r="226" spans="1:15" ht="15.75" thickBot="1" x14ac:dyDescent="0.3">
      <c r="A226" s="9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3"/>
    </row>
    <row r="227" spans="1:15" s="129" customFormat="1" ht="30" customHeight="1" thickBot="1" x14ac:dyDescent="0.35">
      <c r="A227" s="127"/>
      <c r="B227" s="128"/>
      <c r="C227" s="238"/>
      <c r="D227" s="238"/>
      <c r="E227" s="238"/>
      <c r="F227" s="238"/>
      <c r="G227" s="128"/>
      <c r="H227" s="254" t="s">
        <v>113</v>
      </c>
      <c r="I227" s="255"/>
      <c r="J227" s="255"/>
      <c r="K227" s="255"/>
      <c r="L227" s="255"/>
      <c r="M227" s="255"/>
      <c r="N227" s="256"/>
      <c r="O227" s="197" t="str">
        <f>IF(O201="","",O201+O216+O225)</f>
        <v/>
      </c>
    </row>
    <row r="228" spans="1:15" ht="15.75" customHeight="1" thickBot="1" x14ac:dyDescent="0.3">
      <c r="A228" s="14"/>
      <c r="B228" s="15"/>
      <c r="C228" s="15"/>
      <c r="D228" s="15"/>
      <c r="E228" s="85"/>
      <c r="F228" s="15"/>
      <c r="G228" s="15"/>
      <c r="H228" s="15"/>
      <c r="I228" s="15"/>
      <c r="J228" s="15"/>
      <c r="K228" s="15"/>
      <c r="L228" s="15"/>
      <c r="M228" s="15"/>
      <c r="N228" s="15"/>
      <c r="O228" s="16"/>
    </row>
    <row r="229" spans="1:15" ht="15.75" customHeight="1" thickBot="1" x14ac:dyDescent="0.3"/>
    <row r="230" spans="1:15" ht="18" x14ac:dyDescent="0.25">
      <c r="A230" s="124" t="s">
        <v>65</v>
      </c>
      <c r="B230" s="12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</row>
    <row r="231" spans="1:15" ht="15.75" customHeight="1" x14ac:dyDescent="0.2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1:15" ht="15.75" customHeight="1" x14ac:dyDescent="0.2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1:15" ht="15.75" customHeight="1" x14ac:dyDescent="0.2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1:15" ht="15.75" customHeight="1" x14ac:dyDescent="0.2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1:15" ht="15.75" customHeight="1" x14ac:dyDescent="0.2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1:15" ht="15.75" customHeight="1" x14ac:dyDescent="0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1:15" ht="15.75" customHeight="1" x14ac:dyDescent="0.2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1:15" x14ac:dyDescent="0.2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1:15" x14ac:dyDescent="0.2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1:15" x14ac:dyDescent="0.2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1:15" x14ac:dyDescent="0.2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1:15" ht="15.75" thickBot="1" x14ac:dyDescent="0.3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</row>
    <row r="243" spans="1:15" ht="15.75" thickBot="1" x14ac:dyDescent="0.3">
      <c r="A243" s="12"/>
      <c r="B243" s="12"/>
      <c r="C243" s="12"/>
      <c r="D243" s="12"/>
      <c r="E243" s="12"/>
      <c r="F243" s="12"/>
      <c r="G243" s="12"/>
    </row>
    <row r="244" spans="1:15" ht="19.5" customHeight="1" thickBot="1" x14ac:dyDescent="0.3">
      <c r="A244" s="239" t="s">
        <v>46</v>
      </c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1"/>
    </row>
    <row r="245" spans="1:15" s="126" customFormat="1" ht="19.5" thickBot="1" x14ac:dyDescent="0.35">
      <c r="A245" s="232" t="s">
        <v>163</v>
      </c>
      <c r="B245" s="233"/>
      <c r="C245" s="233"/>
      <c r="D245" s="233"/>
      <c r="E245" s="233"/>
      <c r="F245" s="234"/>
      <c r="G245" s="232" t="s">
        <v>164</v>
      </c>
      <c r="H245" s="233"/>
      <c r="I245" s="233"/>
      <c r="J245" s="233"/>
      <c r="K245" s="233"/>
      <c r="L245" s="233"/>
      <c r="M245" s="233"/>
      <c r="N245" s="233"/>
      <c r="O245" s="234"/>
    </row>
    <row r="246" spans="1:15" x14ac:dyDescent="0.25">
      <c r="A246" s="89"/>
      <c r="B246" s="21"/>
      <c r="C246" s="21"/>
      <c r="D246" s="21"/>
      <c r="E246" s="21"/>
      <c r="F246" s="27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1:15" x14ac:dyDescent="0.25">
      <c r="A247" s="26"/>
      <c r="B247" s="22"/>
      <c r="C247" s="22"/>
      <c r="D247" s="22"/>
      <c r="E247" s="22"/>
      <c r="F247" s="28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1:15" x14ac:dyDescent="0.25">
      <c r="A248" s="26"/>
      <c r="B248" s="22"/>
      <c r="C248" s="22"/>
      <c r="D248" s="22"/>
      <c r="E248" s="22"/>
      <c r="F248" s="28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1:15" x14ac:dyDescent="0.25">
      <c r="A249" s="11"/>
      <c r="B249" s="12"/>
      <c r="C249" s="12"/>
      <c r="D249" s="12"/>
      <c r="E249" s="19"/>
      <c r="F249" s="13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1:15" x14ac:dyDescent="0.25">
      <c r="A250" s="11"/>
      <c r="B250" s="12"/>
      <c r="C250" s="12"/>
      <c r="D250" s="12"/>
      <c r="E250" s="19"/>
      <c r="F250" s="13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1:15" x14ac:dyDescent="0.25">
      <c r="A251" s="11"/>
      <c r="B251" s="12"/>
      <c r="C251" s="12"/>
      <c r="D251" s="12"/>
      <c r="E251" s="19"/>
      <c r="F251" s="13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1:15" ht="15.75" thickBot="1" x14ac:dyDescent="0.3">
      <c r="A252" s="14"/>
      <c r="B252" s="15"/>
      <c r="C252" s="15"/>
      <c r="D252" s="15"/>
      <c r="E252" s="85"/>
      <c r="F252" s="16"/>
      <c r="G252" s="15"/>
      <c r="H252" s="15"/>
      <c r="I252" s="15"/>
      <c r="J252" s="15"/>
      <c r="K252" s="15"/>
      <c r="L252" s="15"/>
      <c r="M252" s="15"/>
      <c r="N252" s="15"/>
      <c r="O252" s="16"/>
    </row>
  </sheetData>
  <mergeCells count="209">
    <mergeCell ref="A225:N225"/>
    <mergeCell ref="C227:F227"/>
    <mergeCell ref="H227:N227"/>
    <mergeCell ref="A244:O244"/>
    <mergeCell ref="A245:F245"/>
    <mergeCell ref="G245:O245"/>
    <mergeCell ref="A218:O218"/>
    <mergeCell ref="A219:O219"/>
    <mergeCell ref="A220:E224"/>
    <mergeCell ref="F220:K220"/>
    <mergeCell ref="F221:K221"/>
    <mergeCell ref="F222:K222"/>
    <mergeCell ref="F223:K223"/>
    <mergeCell ref="F224:K224"/>
    <mergeCell ref="F211:K211"/>
    <mergeCell ref="F212:K212"/>
    <mergeCell ref="F213:K213"/>
    <mergeCell ref="F214:K214"/>
    <mergeCell ref="F215:K215"/>
    <mergeCell ref="A216:N216"/>
    <mergeCell ref="A201:N201"/>
    <mergeCell ref="A203:O203"/>
    <mergeCell ref="A204:O204"/>
    <mergeCell ref="A205:E215"/>
    <mergeCell ref="F205:K205"/>
    <mergeCell ref="F206:K206"/>
    <mergeCell ref="F207:K207"/>
    <mergeCell ref="F208:K208"/>
    <mergeCell ref="F209:K209"/>
    <mergeCell ref="F210:K210"/>
    <mergeCell ref="A194:O194"/>
    <mergeCell ref="A195:O195"/>
    <mergeCell ref="A196:E200"/>
    <mergeCell ref="F196:K196"/>
    <mergeCell ref="F197:K197"/>
    <mergeCell ref="F198:K198"/>
    <mergeCell ref="F199:K199"/>
    <mergeCell ref="F200:K200"/>
    <mergeCell ref="A189:D190"/>
    <mergeCell ref="E189:K190"/>
    <mergeCell ref="L189:M190"/>
    <mergeCell ref="N189:O190"/>
    <mergeCell ref="A191:D192"/>
    <mergeCell ref="E191:K192"/>
    <mergeCell ref="L191:M192"/>
    <mergeCell ref="N191:O192"/>
    <mergeCell ref="A161:N161"/>
    <mergeCell ref="H163:N164"/>
    <mergeCell ref="O163:O164"/>
    <mergeCell ref="A178:O178"/>
    <mergeCell ref="A179:F179"/>
    <mergeCell ref="G179:O179"/>
    <mergeCell ref="A155:N155"/>
    <mergeCell ref="A157:O157"/>
    <mergeCell ref="A158:O158"/>
    <mergeCell ref="F159:K159"/>
    <mergeCell ref="C160:E160"/>
    <mergeCell ref="F160:K160"/>
    <mergeCell ref="A149:N149"/>
    <mergeCell ref="A151:O151"/>
    <mergeCell ref="A152:O152"/>
    <mergeCell ref="F153:K153"/>
    <mergeCell ref="C154:E154"/>
    <mergeCell ref="F154:K154"/>
    <mergeCell ref="A143:O143"/>
    <mergeCell ref="A144:O144"/>
    <mergeCell ref="F145:K145"/>
    <mergeCell ref="A146:A148"/>
    <mergeCell ref="C146:E148"/>
    <mergeCell ref="F146:K148"/>
    <mergeCell ref="L146:L148"/>
    <mergeCell ref="M146:M148"/>
    <mergeCell ref="N146:N148"/>
    <mergeCell ref="O146:O148"/>
    <mergeCell ref="A137:D138"/>
    <mergeCell ref="E137:K138"/>
    <mergeCell ref="L137:M138"/>
    <mergeCell ref="N137:O138"/>
    <mergeCell ref="A139:D140"/>
    <mergeCell ref="E139:K140"/>
    <mergeCell ref="L139:M140"/>
    <mergeCell ref="N139:O140"/>
    <mergeCell ref="D126:H126"/>
    <mergeCell ref="J126:J127"/>
    <mergeCell ref="J128:K129"/>
    <mergeCell ref="L128:L129"/>
    <mergeCell ref="D131:H131"/>
    <mergeCell ref="J131:K132"/>
    <mergeCell ref="L131:L132"/>
    <mergeCell ref="A115:N115"/>
    <mergeCell ref="A118:O118"/>
    <mergeCell ref="A119:O119"/>
    <mergeCell ref="D121:H121"/>
    <mergeCell ref="J122:J123"/>
    <mergeCell ref="J124:J125"/>
    <mergeCell ref="A112:A114"/>
    <mergeCell ref="B112:B114"/>
    <mergeCell ref="D112:E112"/>
    <mergeCell ref="F112:K114"/>
    <mergeCell ref="L112:N114"/>
    <mergeCell ref="O112:O114"/>
    <mergeCell ref="D113:E113"/>
    <mergeCell ref="D114:E114"/>
    <mergeCell ref="A109:A111"/>
    <mergeCell ref="B109:B111"/>
    <mergeCell ref="D109:E109"/>
    <mergeCell ref="F109:K111"/>
    <mergeCell ref="O109:O111"/>
    <mergeCell ref="D110:E110"/>
    <mergeCell ref="D111:E111"/>
    <mergeCell ref="O105:O106"/>
    <mergeCell ref="D106:E106"/>
    <mergeCell ref="A107:A108"/>
    <mergeCell ref="B107:B108"/>
    <mergeCell ref="D107:E107"/>
    <mergeCell ref="F107:K108"/>
    <mergeCell ref="O107:O108"/>
    <mergeCell ref="D108:E108"/>
    <mergeCell ref="D102:E102"/>
    <mergeCell ref="D103:E103"/>
    <mergeCell ref="D104:E104"/>
    <mergeCell ref="F104:K104"/>
    <mergeCell ref="A105:A106"/>
    <mergeCell ref="B105:B106"/>
    <mergeCell ref="D105:E105"/>
    <mergeCell ref="F105:K106"/>
    <mergeCell ref="O97:O99"/>
    <mergeCell ref="D98:E98"/>
    <mergeCell ref="D99:E99"/>
    <mergeCell ref="D100:E100"/>
    <mergeCell ref="F100:K100"/>
    <mergeCell ref="A101:A103"/>
    <mergeCell ref="B101:B103"/>
    <mergeCell ref="D101:E101"/>
    <mergeCell ref="F101:K103"/>
    <mergeCell ref="O101:O103"/>
    <mergeCell ref="D95:E96"/>
    <mergeCell ref="F95:K95"/>
    <mergeCell ref="F96:K96"/>
    <mergeCell ref="A97:A99"/>
    <mergeCell ref="B97:B99"/>
    <mergeCell ref="D97:E97"/>
    <mergeCell ref="F97:K99"/>
    <mergeCell ref="M91:M93"/>
    <mergeCell ref="N91:N93"/>
    <mergeCell ref="O91:O93"/>
    <mergeCell ref="F92:K92"/>
    <mergeCell ref="F93:K93"/>
    <mergeCell ref="A94:A96"/>
    <mergeCell ref="B94:B96"/>
    <mergeCell ref="D94:E94"/>
    <mergeCell ref="F94:K94"/>
    <mergeCell ref="O94:O96"/>
    <mergeCell ref="A88:N88"/>
    <mergeCell ref="A89:O89"/>
    <mergeCell ref="D90:E90"/>
    <mergeCell ref="F90:K90"/>
    <mergeCell ref="A91:A93"/>
    <mergeCell ref="B91:B93"/>
    <mergeCell ref="C91:C93"/>
    <mergeCell ref="D91:E93"/>
    <mergeCell ref="F91:K91"/>
    <mergeCell ref="L91:L93"/>
    <mergeCell ref="O81:O85"/>
    <mergeCell ref="F82:K82"/>
    <mergeCell ref="F83:K83"/>
    <mergeCell ref="F84:K84"/>
    <mergeCell ref="F85:K85"/>
    <mergeCell ref="A86:N86"/>
    <mergeCell ref="A78:O78"/>
    <mergeCell ref="A79:O79"/>
    <mergeCell ref="F80:J80"/>
    <mergeCell ref="A81:A85"/>
    <mergeCell ref="B81:B85"/>
    <mergeCell ref="C81:E85"/>
    <mergeCell ref="F81:K81"/>
    <mergeCell ref="L81:L85"/>
    <mergeCell ref="M81:M85"/>
    <mergeCell ref="N81:N85"/>
    <mergeCell ref="A51:O51"/>
    <mergeCell ref="A72:D73"/>
    <mergeCell ref="E72:K73"/>
    <mergeCell ref="L72:M73"/>
    <mergeCell ref="N72:O73"/>
    <mergeCell ref="A74:D75"/>
    <mergeCell ref="E74:K75"/>
    <mergeCell ref="L74:M75"/>
    <mergeCell ref="N74:O75"/>
    <mergeCell ref="E32:H32"/>
    <mergeCell ref="J32:K32"/>
    <mergeCell ref="E34:H34"/>
    <mergeCell ref="J34:K34"/>
    <mergeCell ref="A41:J41"/>
    <mergeCell ref="K41:O41"/>
    <mergeCell ref="E9:K9"/>
    <mergeCell ref="A13:O13"/>
    <mergeCell ref="E21:H21"/>
    <mergeCell ref="J21:K21"/>
    <mergeCell ref="A24:O24"/>
    <mergeCell ref="E30:H30"/>
    <mergeCell ref="J30:K30"/>
    <mergeCell ref="A1:D2"/>
    <mergeCell ref="E1:K2"/>
    <mergeCell ref="L1:M2"/>
    <mergeCell ref="N1:O2"/>
    <mergeCell ref="A3:D5"/>
    <mergeCell ref="E3:K5"/>
    <mergeCell ref="L3:M5"/>
    <mergeCell ref="N3:O5"/>
  </mergeCells>
  <dataValidations count="9">
    <dataValidation type="decimal" allowBlank="1" showInputMessage="1" showErrorMessage="1" error="Valeur comprise entre 0 &amp; 20 !" sqref="O161">
      <formula1>0</formula1>
      <formula2>20</formula2>
    </dataValidation>
    <dataValidation type="whole" allowBlank="1" showInputMessage="1" showErrorMessage="1" prompt="Valeur comprise entre 0 et 5." sqref="L122:L127">
      <formula1>0</formula1>
      <formula2>5</formula2>
    </dataValidation>
    <dataValidation type="decimal" allowBlank="1" showInputMessage="1" showErrorMessage="1" error="Valeur comprise entre 0 &amp; 30 !" sqref="O225">
      <formula1>0</formula1>
      <formula2>30</formula2>
    </dataValidation>
    <dataValidation type="decimal" allowBlank="1" showInputMessage="1" showErrorMessage="1" error="Valeur comprise entre 0 &amp; 30 !" prompt="Valeur comprise entre 0 et 40." sqref="O216">
      <formula1>0</formula1>
      <formula2>40</formula2>
    </dataValidation>
    <dataValidation type="decimal" allowBlank="1" showInputMessage="1" showErrorMessage="1" error="Valeur comprise entre 0 &amp; 10 !" sqref="O201">
      <formula1>0</formula1>
      <formula2>10</formula2>
    </dataValidation>
    <dataValidation type="decimal" allowBlank="1" showInputMessage="1" showErrorMessage="1" error="Valeur comprise entre 0 et 20." sqref="L160:N160 L81:N85 L146:N148 L154:N154">
      <formula1>0</formula1>
      <formula2>20</formula2>
    </dataValidation>
    <dataValidation type="decimal" allowBlank="1" showInputMessage="1" showErrorMessage="1" error="Valeur comprise entre 0 et 15." sqref="L112">
      <formula1>0</formula1>
      <formula2>15</formula2>
    </dataValidation>
    <dataValidation type="decimal" allowBlank="1" showInputMessage="1" showErrorMessage="1" error="Valeur comprise entre 0 et 20 !" sqref="L91:N111 O146:O148">
      <formula1>0</formula1>
      <formula2>20</formula2>
    </dataValidation>
    <dataValidation type="decimal" allowBlank="1" showInputMessage="1" showErrorMessage="1" error="Valeur comprise entre 0 &amp; 15 !" sqref="O149 O155">
      <formula1>0</formula1>
      <formula2>15</formula2>
    </dataValidation>
  </dataValidations>
  <pageMargins left="0.7" right="0.7" top="0.75" bottom="0.75" header="0.3" footer="0.3"/>
  <pageSetup paperSize="9" scale="50" fitToHeight="0" orientation="portrait" horizontalDpi="360" verticalDpi="360" r:id="rId1"/>
  <rowBreaks count="3" manualBreakCount="3">
    <brk id="69" max="16383" man="1"/>
    <brk id="135" max="16383" man="1"/>
    <brk id="18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zoomScaleNormal="100" workbookViewId="0">
      <selection activeCell="A195" sqref="A195:O195"/>
    </sheetView>
  </sheetViews>
  <sheetFormatPr baseColWidth="10" defaultRowHeight="15" x14ac:dyDescent="0.25"/>
  <cols>
    <col min="1" max="1" width="14.5703125" customWidth="1"/>
    <col min="2" max="2" width="7.85546875" customWidth="1"/>
    <col min="3" max="3" width="13.5703125" customWidth="1"/>
    <col min="4" max="4" width="11.42578125" customWidth="1"/>
    <col min="5" max="5" width="11.42578125" style="7" customWidth="1"/>
    <col min="6" max="9" width="11.42578125" customWidth="1"/>
    <col min="15" max="15" width="11.85546875" bestFit="1" customWidth="1"/>
  </cols>
  <sheetData>
    <row r="1" spans="1:15" ht="15" customHeight="1" x14ac:dyDescent="0.25">
      <c r="A1" s="490" t="s">
        <v>58</v>
      </c>
      <c r="B1" s="491"/>
      <c r="C1" s="491"/>
      <c r="D1" s="492"/>
      <c r="E1" s="496" t="s">
        <v>115</v>
      </c>
      <c r="F1" s="497"/>
      <c r="G1" s="497"/>
      <c r="H1" s="497"/>
      <c r="I1" s="497"/>
      <c r="J1" s="497"/>
      <c r="K1" s="498"/>
      <c r="L1" s="490" t="s">
        <v>20</v>
      </c>
      <c r="M1" s="502"/>
      <c r="N1" s="490" t="s">
        <v>21</v>
      </c>
      <c r="O1" s="505"/>
    </row>
    <row r="2" spans="1:15" ht="32.25" customHeight="1" thickBot="1" x14ac:dyDescent="0.3">
      <c r="A2" s="493"/>
      <c r="B2" s="494"/>
      <c r="C2" s="494"/>
      <c r="D2" s="495"/>
      <c r="E2" s="499"/>
      <c r="F2" s="500"/>
      <c r="G2" s="500"/>
      <c r="H2" s="500"/>
      <c r="I2" s="500"/>
      <c r="J2" s="500"/>
      <c r="K2" s="501"/>
      <c r="L2" s="503"/>
      <c r="M2" s="504"/>
      <c r="N2" s="503"/>
      <c r="O2" s="506"/>
    </row>
    <row r="3" spans="1:15" ht="15" customHeight="1" x14ac:dyDescent="0.25">
      <c r="A3" s="305"/>
      <c r="B3" s="306"/>
      <c r="C3" s="306"/>
      <c r="D3" s="307"/>
      <c r="E3" s="294" t="s">
        <v>175</v>
      </c>
      <c r="F3" s="295"/>
      <c r="G3" s="295"/>
      <c r="H3" s="295"/>
      <c r="I3" s="295"/>
      <c r="J3" s="295"/>
      <c r="K3" s="296"/>
      <c r="L3" s="294"/>
      <c r="M3" s="300"/>
      <c r="N3" s="311"/>
      <c r="O3" s="312"/>
    </row>
    <row r="4" spans="1:15" ht="15" customHeight="1" x14ac:dyDescent="0.25">
      <c r="A4" s="507"/>
      <c r="B4" s="508"/>
      <c r="C4" s="508"/>
      <c r="D4" s="509"/>
      <c r="E4" s="510"/>
      <c r="F4" s="511"/>
      <c r="G4" s="511"/>
      <c r="H4" s="511"/>
      <c r="I4" s="511"/>
      <c r="J4" s="511"/>
      <c r="K4" s="512"/>
      <c r="L4" s="510"/>
      <c r="M4" s="513"/>
      <c r="N4" s="311"/>
      <c r="O4" s="312"/>
    </row>
    <row r="5" spans="1:15" ht="9.75" customHeight="1" thickBot="1" x14ac:dyDescent="0.3">
      <c r="A5" s="308"/>
      <c r="B5" s="309"/>
      <c r="C5" s="309"/>
      <c r="D5" s="310"/>
      <c r="E5" s="297"/>
      <c r="F5" s="298"/>
      <c r="G5" s="298"/>
      <c r="H5" s="298"/>
      <c r="I5" s="298"/>
      <c r="J5" s="298"/>
      <c r="K5" s="299"/>
      <c r="L5" s="301"/>
      <c r="M5" s="302"/>
      <c r="N5" s="313"/>
      <c r="O5" s="304"/>
    </row>
    <row r="6" spans="1:15" ht="14.25" customHeight="1" x14ac:dyDescent="0.25">
      <c r="A6" s="2"/>
      <c r="B6" s="2"/>
      <c r="C6" s="2"/>
      <c r="D6" s="2"/>
      <c r="E6" s="41"/>
      <c r="F6" s="41"/>
      <c r="G6" s="41"/>
      <c r="H6" s="41"/>
      <c r="I6" s="41"/>
      <c r="J6" s="41"/>
      <c r="K6" s="41"/>
      <c r="L6" s="84"/>
      <c r="M6" s="84"/>
      <c r="N6" s="20"/>
      <c r="O6" s="20"/>
    </row>
    <row r="7" spans="1:15" ht="14.25" customHeight="1" x14ac:dyDescent="0.25">
      <c r="A7" s="2"/>
      <c r="B7" s="2"/>
      <c r="C7" s="2"/>
      <c r="D7" s="2"/>
      <c r="E7" s="41"/>
      <c r="F7" s="41"/>
      <c r="G7" s="41"/>
      <c r="H7" s="41"/>
      <c r="I7" s="41"/>
      <c r="J7" s="41"/>
      <c r="K7" s="41"/>
      <c r="L7" s="84"/>
      <c r="M7" s="84"/>
      <c r="N7" s="20"/>
      <c r="O7" s="20"/>
    </row>
    <row r="8" spans="1:15" ht="14.25" customHeight="1" thickBot="1" x14ac:dyDescent="0.3">
      <c r="A8" s="2"/>
      <c r="B8" s="2"/>
      <c r="C8" s="2"/>
      <c r="D8" s="2"/>
      <c r="E8" s="41"/>
      <c r="F8" s="41"/>
      <c r="G8" s="41"/>
      <c r="H8" s="41"/>
      <c r="I8" s="41"/>
      <c r="J8" s="41"/>
      <c r="K8" s="41"/>
      <c r="L8" s="84"/>
      <c r="M8" s="84"/>
      <c r="N8" s="20"/>
      <c r="O8" s="20"/>
    </row>
    <row r="9" spans="1:15" ht="30.75" customHeight="1" thickBot="1" x14ac:dyDescent="0.3">
      <c r="A9" s="2"/>
      <c r="B9" s="2"/>
      <c r="C9" s="2"/>
      <c r="D9" s="2"/>
      <c r="E9" s="477" t="s">
        <v>90</v>
      </c>
      <c r="F9" s="478"/>
      <c r="G9" s="478"/>
      <c r="H9" s="478"/>
      <c r="I9" s="478"/>
      <c r="J9" s="478"/>
      <c r="K9" s="479"/>
      <c r="L9" s="84"/>
      <c r="M9" s="84"/>
      <c r="N9" s="20"/>
      <c r="O9" s="20"/>
    </row>
    <row r="10" spans="1:15" ht="14.25" customHeight="1" x14ac:dyDescent="0.25">
      <c r="A10" s="2"/>
      <c r="B10" s="2"/>
      <c r="C10" s="2"/>
      <c r="D10" s="2"/>
      <c r="E10" s="41"/>
      <c r="F10" s="41"/>
      <c r="G10" s="41"/>
      <c r="H10" s="41"/>
      <c r="I10" s="41"/>
      <c r="J10" s="41"/>
      <c r="K10" s="41"/>
      <c r="L10" s="84"/>
      <c r="M10" s="84"/>
      <c r="N10" s="20"/>
      <c r="O10" s="20"/>
    </row>
    <row r="11" spans="1:15" ht="14.25" customHeight="1" x14ac:dyDescent="0.25">
      <c r="A11" s="2"/>
      <c r="B11" s="2"/>
      <c r="C11" s="2"/>
      <c r="D11" s="2"/>
      <c r="E11" s="41"/>
      <c r="F11" s="41"/>
      <c r="G11" s="41"/>
      <c r="H11" s="41"/>
      <c r="I11" s="41"/>
      <c r="J11" s="41"/>
      <c r="K11" s="41"/>
      <c r="L11" s="84"/>
      <c r="M11" s="84"/>
      <c r="N11" s="20"/>
      <c r="O11" s="20"/>
    </row>
    <row r="12" spans="1:15" ht="14.25" customHeight="1" thickBot="1" x14ac:dyDescent="0.3">
      <c r="A12" s="2"/>
      <c r="B12" s="2"/>
      <c r="C12" s="2"/>
      <c r="D12" s="2"/>
      <c r="E12" s="17"/>
      <c r="F12" s="17"/>
      <c r="G12" s="17"/>
      <c r="H12" s="17"/>
      <c r="I12" s="17"/>
      <c r="J12" s="17"/>
      <c r="K12" s="17"/>
      <c r="L12" s="17"/>
      <c r="M12" s="63"/>
      <c r="N12" s="64"/>
      <c r="O12" s="64"/>
    </row>
    <row r="13" spans="1:15" ht="21.75" customHeight="1" thickBot="1" x14ac:dyDescent="0.3">
      <c r="A13" s="480" t="s">
        <v>66</v>
      </c>
      <c r="B13" s="481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3"/>
    </row>
    <row r="14" spans="1:15" ht="20.100000000000001" customHeight="1" x14ac:dyDescent="0.25">
      <c r="A14" s="120"/>
      <c r="B14" s="12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5" ht="21.95" customHeight="1" x14ac:dyDescent="0.25">
      <c r="A15" s="58"/>
      <c r="B15" s="23"/>
      <c r="C15" s="80"/>
      <c r="D15" s="80"/>
      <c r="E15" s="151" t="s">
        <v>67</v>
      </c>
      <c r="F15" s="151"/>
      <c r="G15" s="152"/>
      <c r="H15" s="231"/>
      <c r="I15" s="231"/>
      <c r="J15" s="153" t="str">
        <f>IF(O86="","",O86)</f>
        <v/>
      </c>
      <c r="K15" s="154" t="s">
        <v>68</v>
      </c>
      <c r="L15" s="1"/>
      <c r="M15" s="144"/>
      <c r="N15" s="64"/>
      <c r="O15" s="73"/>
    </row>
    <row r="16" spans="1:15" ht="21.95" customHeight="1" x14ac:dyDescent="0.25">
      <c r="A16" s="58"/>
      <c r="B16" s="23"/>
      <c r="C16" s="80"/>
      <c r="D16" s="80"/>
      <c r="E16" s="151" t="s">
        <v>69</v>
      </c>
      <c r="F16" s="151"/>
      <c r="G16" s="152"/>
      <c r="H16" s="231"/>
      <c r="I16" s="231"/>
      <c r="J16" s="153" t="str">
        <f>IF(O115="","",O115)</f>
        <v/>
      </c>
      <c r="K16" s="154" t="s">
        <v>70</v>
      </c>
      <c r="L16" s="1"/>
      <c r="M16" s="63"/>
      <c r="N16" s="64"/>
      <c r="O16" s="73"/>
    </row>
    <row r="17" spans="1:15" ht="21.95" customHeight="1" x14ac:dyDescent="0.25">
      <c r="A17" s="58"/>
      <c r="B17" s="23"/>
      <c r="C17" s="80"/>
      <c r="D17" s="80"/>
      <c r="E17" s="151" t="s">
        <v>71</v>
      </c>
      <c r="F17" s="151"/>
      <c r="G17" s="151"/>
      <c r="H17" s="231"/>
      <c r="I17" s="231"/>
      <c r="J17" s="153" t="str">
        <f>IF(O149="","",O149)</f>
        <v/>
      </c>
      <c r="K17" s="154" t="s">
        <v>72</v>
      </c>
      <c r="L17" s="1"/>
      <c r="M17" s="63"/>
      <c r="N17" s="64"/>
      <c r="O17" s="73"/>
    </row>
    <row r="18" spans="1:15" ht="21.95" customHeight="1" x14ac:dyDescent="0.25">
      <c r="A18" s="58"/>
      <c r="B18" s="23"/>
      <c r="C18" s="80"/>
      <c r="D18" s="80"/>
      <c r="E18" s="151" t="s">
        <v>73</v>
      </c>
      <c r="F18" s="151"/>
      <c r="G18" s="152"/>
      <c r="H18" s="231"/>
      <c r="I18" s="231"/>
      <c r="J18" s="153" t="str">
        <f>IF(O155="","",O155)</f>
        <v/>
      </c>
      <c r="K18" s="154" t="s">
        <v>72</v>
      </c>
      <c r="L18" s="1"/>
      <c r="M18" s="63"/>
      <c r="N18" s="64"/>
      <c r="O18" s="73"/>
    </row>
    <row r="19" spans="1:15" ht="21.95" customHeight="1" x14ac:dyDescent="0.25">
      <c r="A19" s="58"/>
      <c r="B19" s="23"/>
      <c r="C19" s="80"/>
      <c r="D19" s="80"/>
      <c r="E19" s="151" t="s">
        <v>74</v>
      </c>
      <c r="F19" s="151"/>
      <c r="G19" s="152"/>
      <c r="H19" s="231"/>
      <c r="I19" s="231"/>
      <c r="J19" s="153" t="str">
        <f>IF(O161="","",O161)</f>
        <v/>
      </c>
      <c r="K19" s="154" t="s">
        <v>75</v>
      </c>
      <c r="L19" s="1"/>
      <c r="M19" s="63"/>
      <c r="N19" s="64"/>
      <c r="O19" s="73"/>
    </row>
    <row r="20" spans="1:15" ht="21.95" customHeight="1" thickBot="1" x14ac:dyDescent="0.3">
      <c r="A20" s="58"/>
      <c r="B20" s="23"/>
      <c r="C20" s="80"/>
      <c r="D20" s="80"/>
      <c r="E20" s="66"/>
      <c r="F20" s="66"/>
      <c r="G20" s="23"/>
      <c r="H20" s="68"/>
      <c r="I20" s="67"/>
      <c r="J20" s="47"/>
      <c r="K20" s="47"/>
      <c r="L20" s="47"/>
      <c r="O20" s="13"/>
    </row>
    <row r="21" spans="1:15" ht="21.95" customHeight="1" thickBot="1" x14ac:dyDescent="0.3">
      <c r="A21" s="58"/>
      <c r="B21" s="23"/>
      <c r="E21" s="472" t="s">
        <v>76</v>
      </c>
      <c r="F21" s="473"/>
      <c r="G21" s="473"/>
      <c r="H21" s="474"/>
      <c r="I21" s="1"/>
      <c r="J21" s="484" t="str">
        <f>IF(J15="","",SUM(J15:J19))</f>
        <v/>
      </c>
      <c r="K21" s="485"/>
      <c r="L21" s="17"/>
      <c r="M21" s="63"/>
      <c r="N21" s="64"/>
      <c r="O21" s="73"/>
    </row>
    <row r="22" spans="1:15" ht="21.95" customHeight="1" x14ac:dyDescent="0.25">
      <c r="A22" s="58"/>
      <c r="B22" s="23"/>
      <c r="E22" s="113"/>
      <c r="F22" s="113"/>
      <c r="G22" s="113"/>
      <c r="H22" s="113"/>
      <c r="I22" s="114"/>
      <c r="J22" s="115"/>
      <c r="K22" s="115"/>
      <c r="L22" s="17"/>
      <c r="M22" s="63"/>
      <c r="N22" s="64"/>
      <c r="O22" s="73"/>
    </row>
    <row r="23" spans="1:15" ht="20.100000000000001" customHeight="1" thickBot="1" x14ac:dyDescent="0.3">
      <c r="A23" s="58"/>
      <c r="B23" s="23"/>
      <c r="C23" s="3"/>
      <c r="D23" s="3"/>
      <c r="E23" s="3"/>
      <c r="F23" s="3"/>
      <c r="G23" s="80"/>
      <c r="H23" s="17"/>
      <c r="I23" s="17"/>
      <c r="J23" s="17"/>
      <c r="K23" s="17"/>
      <c r="L23" s="17"/>
      <c r="M23" s="63"/>
      <c r="N23" s="64"/>
      <c r="O23" s="73"/>
    </row>
    <row r="24" spans="1:15" ht="21.75" customHeight="1" thickBot="1" x14ac:dyDescent="0.3">
      <c r="A24" s="486" t="s">
        <v>77</v>
      </c>
      <c r="B24" s="487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9"/>
    </row>
    <row r="25" spans="1:15" ht="20.100000000000001" customHeight="1" x14ac:dyDescent="0.25">
      <c r="A25" s="122"/>
      <c r="B25" s="123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 ht="21.95" customHeight="1" x14ac:dyDescent="0.25">
      <c r="A26" s="58"/>
      <c r="B26" s="23"/>
      <c r="C26" s="1"/>
      <c r="D26" s="1"/>
      <c r="E26" s="151" t="s">
        <v>78</v>
      </c>
      <c r="F26" s="151"/>
      <c r="G26" s="151"/>
      <c r="H26" s="231"/>
      <c r="I26" s="231"/>
      <c r="J26" s="155" t="str">
        <f>IF(O201="","",O201)</f>
        <v/>
      </c>
      <c r="K26" s="154" t="s">
        <v>68</v>
      </c>
      <c r="L26" s="17"/>
      <c r="M26" s="63"/>
      <c r="N26" s="64"/>
      <c r="O26" s="73"/>
    </row>
    <row r="27" spans="1:15" ht="21.95" customHeight="1" x14ac:dyDescent="0.25">
      <c r="A27" s="58"/>
      <c r="B27" s="23"/>
      <c r="C27" s="1"/>
      <c r="D27" s="1"/>
      <c r="E27" s="151" t="s">
        <v>79</v>
      </c>
      <c r="F27" s="151"/>
      <c r="G27" s="151"/>
      <c r="H27" s="231"/>
      <c r="I27" s="231"/>
      <c r="J27" s="155" t="str">
        <f>IF(O216="","",O216)</f>
        <v/>
      </c>
      <c r="K27" s="154" t="s">
        <v>80</v>
      </c>
      <c r="L27" s="17"/>
      <c r="M27" s="63"/>
      <c r="N27" s="64"/>
      <c r="O27" s="73"/>
    </row>
    <row r="28" spans="1:15" ht="21.95" customHeight="1" x14ac:dyDescent="0.25">
      <c r="A28" s="58"/>
      <c r="B28" s="23"/>
      <c r="C28" s="1"/>
      <c r="D28" s="1"/>
      <c r="E28" s="151" t="s">
        <v>81</v>
      </c>
      <c r="F28" s="151"/>
      <c r="G28" s="151"/>
      <c r="H28" s="231"/>
      <c r="I28" s="231"/>
      <c r="J28" s="155" t="str">
        <f>IF(O225="","",O225)</f>
        <v/>
      </c>
      <c r="K28" s="154" t="s">
        <v>151</v>
      </c>
      <c r="L28" s="17"/>
      <c r="M28" s="63"/>
      <c r="N28" s="64"/>
      <c r="O28" s="73"/>
    </row>
    <row r="29" spans="1:15" ht="21.95" customHeight="1" thickBot="1" x14ac:dyDescent="0.3">
      <c r="A29" s="58"/>
      <c r="B29" s="23"/>
      <c r="C29" s="1"/>
      <c r="D29" s="1"/>
      <c r="E29" s="66"/>
      <c r="F29" s="66"/>
      <c r="G29" s="66"/>
      <c r="H29" s="68"/>
      <c r="I29" s="67"/>
      <c r="J29" s="17"/>
      <c r="K29" s="17"/>
      <c r="L29" s="17"/>
      <c r="M29" s="63"/>
      <c r="N29" s="64"/>
      <c r="O29" s="73"/>
    </row>
    <row r="30" spans="1:15" ht="21.95" customHeight="1" thickBot="1" x14ac:dyDescent="0.3">
      <c r="A30" s="58"/>
      <c r="B30" s="23"/>
      <c r="E30" s="472" t="s">
        <v>82</v>
      </c>
      <c r="F30" s="473"/>
      <c r="G30" s="473"/>
      <c r="H30" s="474"/>
      <c r="I30" s="3"/>
      <c r="J30" s="484" t="str">
        <f>IF(J26="","",SUM(J26:J28))</f>
        <v/>
      </c>
      <c r="K30" s="485"/>
      <c r="L30" s="47"/>
      <c r="O30" s="13"/>
    </row>
    <row r="31" spans="1:15" ht="39" customHeight="1" thickBot="1" x14ac:dyDescent="0.3">
      <c r="A31" s="58"/>
      <c r="B31" s="23"/>
      <c r="C31" s="18"/>
      <c r="D31" s="18"/>
      <c r="E31" s="18"/>
      <c r="F31" s="4"/>
      <c r="G31" s="4"/>
      <c r="H31" s="17"/>
      <c r="I31" s="17"/>
      <c r="J31" s="17"/>
      <c r="K31" s="17"/>
      <c r="L31" s="17"/>
      <c r="M31" s="63"/>
      <c r="N31" s="64"/>
      <c r="O31" s="73"/>
    </row>
    <row r="32" spans="1:15" ht="25.5" customHeight="1" thickBot="1" x14ac:dyDescent="0.3">
      <c r="A32" s="58"/>
      <c r="B32" s="23"/>
      <c r="E32" s="472" t="s">
        <v>83</v>
      </c>
      <c r="F32" s="473"/>
      <c r="G32" s="473"/>
      <c r="H32" s="474"/>
      <c r="I32" s="17"/>
      <c r="J32" s="484" t="str">
        <f>IF(J21="","",J21+J30)</f>
        <v/>
      </c>
      <c r="K32" s="485"/>
      <c r="L32" s="17"/>
      <c r="M32" s="63"/>
      <c r="N32" s="64"/>
      <c r="O32" s="73"/>
    </row>
    <row r="33" spans="1:15" ht="20.100000000000001" customHeight="1" thickBot="1" x14ac:dyDescent="0.3">
      <c r="A33" s="58"/>
      <c r="B33" s="23"/>
      <c r="C33" s="18"/>
      <c r="D33" s="18"/>
      <c r="E33" s="18"/>
      <c r="F33" s="4"/>
      <c r="G33" s="4"/>
      <c r="H33" s="17"/>
      <c r="I33" s="17"/>
      <c r="J33" s="17"/>
      <c r="K33" s="17"/>
      <c r="L33" s="17"/>
      <c r="M33" s="63"/>
      <c r="N33" s="64"/>
      <c r="O33" s="73"/>
    </row>
    <row r="34" spans="1:15" ht="33" customHeight="1" thickBot="1" x14ac:dyDescent="0.3">
      <c r="A34" s="58"/>
      <c r="B34" s="23"/>
      <c r="C34" s="12"/>
      <c r="D34" s="12"/>
      <c r="E34" s="472" t="s">
        <v>84</v>
      </c>
      <c r="F34" s="473"/>
      <c r="G34" s="473"/>
      <c r="H34" s="474"/>
      <c r="I34" s="17"/>
      <c r="J34" s="475" t="str">
        <f>IF(J30="","",CEILING(J32/15,0.5))</f>
        <v/>
      </c>
      <c r="K34" s="476"/>
      <c r="L34" s="17"/>
      <c r="N34" s="64"/>
      <c r="O34" s="73"/>
    </row>
    <row r="35" spans="1:15" ht="20.100000000000001" customHeight="1" x14ac:dyDescent="0.25">
      <c r="A35" s="58"/>
      <c r="B35" s="23"/>
      <c r="F35" s="87"/>
      <c r="G35" s="83"/>
      <c r="H35" s="83"/>
      <c r="I35" s="17"/>
      <c r="J35" s="17"/>
      <c r="K35" s="17"/>
      <c r="L35" s="17"/>
      <c r="M35" s="63"/>
      <c r="N35" s="64"/>
      <c r="O35" s="73"/>
    </row>
    <row r="36" spans="1:15" ht="20.100000000000001" customHeight="1" thickBot="1" x14ac:dyDescent="0.3">
      <c r="A36" s="59"/>
      <c r="B36" s="94"/>
      <c r="C36" s="81"/>
      <c r="D36" s="81"/>
      <c r="E36" s="81"/>
      <c r="F36" s="77"/>
      <c r="G36" s="77"/>
      <c r="H36" s="82"/>
      <c r="I36" s="105"/>
      <c r="J36" s="105"/>
      <c r="K36" s="105"/>
      <c r="L36" s="105"/>
      <c r="M36" s="76"/>
      <c r="N36" s="77"/>
      <c r="O36" s="78"/>
    </row>
    <row r="37" spans="1:15" ht="20.100000000000001" customHeight="1" x14ac:dyDescent="0.25">
      <c r="A37" s="23"/>
      <c r="B37" s="23"/>
      <c r="C37" s="70"/>
      <c r="D37" s="70"/>
      <c r="E37" s="70"/>
      <c r="F37" s="69"/>
      <c r="G37" s="69"/>
      <c r="H37" s="65"/>
      <c r="I37" s="17"/>
      <c r="J37" s="17"/>
      <c r="K37" s="17"/>
      <c r="L37" s="17"/>
      <c r="M37" s="63"/>
      <c r="N37" s="64"/>
      <c r="O37" s="64"/>
    </row>
    <row r="38" spans="1:15" ht="20.100000000000001" customHeight="1" x14ac:dyDescent="0.25">
      <c r="A38" s="23"/>
      <c r="B38" s="23"/>
      <c r="C38" s="70"/>
      <c r="D38" s="70"/>
      <c r="E38" s="70"/>
      <c r="F38" s="69"/>
      <c r="G38" s="69"/>
      <c r="H38" s="65"/>
      <c r="I38" s="17"/>
      <c r="J38" s="17"/>
      <c r="K38" s="17"/>
      <c r="L38" s="17"/>
      <c r="M38" s="63"/>
      <c r="N38" s="64"/>
      <c r="O38" s="64"/>
    </row>
    <row r="39" spans="1:15" ht="20.100000000000001" customHeight="1" x14ac:dyDescent="0.25">
      <c r="A39" s="23"/>
      <c r="B39" s="23"/>
      <c r="C39" s="70"/>
      <c r="D39" s="70"/>
      <c r="E39" s="70"/>
      <c r="F39" s="69"/>
      <c r="G39" s="69"/>
      <c r="H39" s="65"/>
      <c r="I39" s="17"/>
      <c r="J39" s="17"/>
      <c r="K39" s="17"/>
      <c r="L39" s="17"/>
      <c r="M39" s="63"/>
      <c r="N39" s="64"/>
      <c r="O39" s="64"/>
    </row>
    <row r="40" spans="1:15" ht="20.100000000000001" customHeight="1" thickBot="1" x14ac:dyDescent="0.3">
      <c r="A40" s="23"/>
      <c r="B40" s="23"/>
      <c r="C40" s="18"/>
      <c r="D40" s="18"/>
      <c r="E40" s="18"/>
      <c r="F40" s="4"/>
      <c r="G40" s="4"/>
      <c r="H40" s="17"/>
      <c r="I40" s="17"/>
      <c r="J40" s="17"/>
      <c r="K40" s="17"/>
      <c r="L40" s="17"/>
      <c r="M40" s="63"/>
      <c r="N40" s="64"/>
      <c r="O40" s="64"/>
    </row>
    <row r="41" spans="1:15" s="126" customFormat="1" ht="22.5" customHeight="1" thickBot="1" x14ac:dyDescent="0.35">
      <c r="A41" s="472" t="s">
        <v>85</v>
      </c>
      <c r="B41" s="473"/>
      <c r="C41" s="473"/>
      <c r="D41" s="473"/>
      <c r="E41" s="473"/>
      <c r="F41" s="473"/>
      <c r="G41" s="473"/>
      <c r="H41" s="473"/>
      <c r="I41" s="473"/>
      <c r="J41" s="474"/>
      <c r="K41" s="472" t="s">
        <v>86</v>
      </c>
      <c r="L41" s="473"/>
      <c r="M41" s="473"/>
      <c r="N41" s="473"/>
      <c r="O41" s="474"/>
    </row>
    <row r="42" spans="1:15" ht="21.95" customHeight="1" x14ac:dyDescent="0.25">
      <c r="A42" s="57"/>
      <c r="B42" s="95"/>
      <c r="C42" s="71"/>
      <c r="D42" s="71"/>
      <c r="E42" s="71"/>
      <c r="F42" s="72"/>
      <c r="G42" s="72"/>
      <c r="H42" s="103"/>
      <c r="I42" s="103"/>
      <c r="J42" s="103"/>
      <c r="K42" s="61"/>
      <c r="L42" s="17"/>
      <c r="M42" s="63"/>
      <c r="N42" s="64"/>
      <c r="O42" s="73"/>
    </row>
    <row r="43" spans="1:15" ht="21.95" customHeight="1" x14ac:dyDescent="0.25">
      <c r="A43" s="58"/>
      <c r="B43" s="23"/>
      <c r="C43" s="18"/>
      <c r="D43" s="18"/>
      <c r="E43" s="18"/>
      <c r="F43" s="4"/>
      <c r="G43" s="4"/>
      <c r="H43" s="17"/>
      <c r="I43" s="17"/>
      <c r="J43" s="17"/>
      <c r="K43" s="61"/>
      <c r="L43" s="17"/>
      <c r="M43" s="63"/>
      <c r="N43" s="64"/>
      <c r="O43" s="73"/>
    </row>
    <row r="44" spans="1:15" ht="21.95" customHeight="1" x14ac:dyDescent="0.25">
      <c r="A44" s="58"/>
      <c r="B44" s="23"/>
      <c r="C44" s="18"/>
      <c r="D44" s="18"/>
      <c r="E44" s="18"/>
      <c r="F44" s="4"/>
      <c r="G44" s="4"/>
      <c r="H44" s="17"/>
      <c r="I44" s="17"/>
      <c r="J44" s="17"/>
      <c r="K44" s="61"/>
      <c r="L44" s="17"/>
      <c r="M44" s="63"/>
      <c r="N44" s="64"/>
      <c r="O44" s="73"/>
    </row>
    <row r="45" spans="1:15" ht="21.95" customHeight="1" x14ac:dyDescent="0.25">
      <c r="A45" s="58"/>
      <c r="B45" s="23"/>
      <c r="C45" s="18"/>
      <c r="D45" s="18"/>
      <c r="E45" s="18"/>
      <c r="F45" s="4"/>
      <c r="G45" s="4"/>
      <c r="H45" s="17"/>
      <c r="I45" s="17"/>
      <c r="J45" s="17"/>
      <c r="K45" s="61"/>
      <c r="L45" s="17"/>
      <c r="M45" s="63"/>
      <c r="N45" s="64"/>
      <c r="O45" s="73"/>
    </row>
    <row r="46" spans="1:15" ht="21.95" customHeight="1" x14ac:dyDescent="0.25">
      <c r="A46" s="58"/>
      <c r="B46" s="23"/>
      <c r="C46" s="18"/>
      <c r="D46" s="18"/>
      <c r="E46" s="18"/>
      <c r="F46" s="4"/>
      <c r="G46" s="4"/>
      <c r="H46" s="17"/>
      <c r="I46" s="17"/>
      <c r="J46" s="17"/>
      <c r="K46" s="61"/>
      <c r="L46" s="17"/>
      <c r="M46" s="63"/>
      <c r="N46" s="64"/>
      <c r="O46" s="73"/>
    </row>
    <row r="47" spans="1:15" ht="21.95" customHeight="1" x14ac:dyDescent="0.25">
      <c r="A47" s="58"/>
      <c r="B47" s="23"/>
      <c r="C47" s="18"/>
      <c r="D47" s="18"/>
      <c r="E47" s="18"/>
      <c r="F47" s="4"/>
      <c r="G47" s="4"/>
      <c r="H47" s="17"/>
      <c r="I47" s="17"/>
      <c r="J47" s="17"/>
      <c r="K47" s="61"/>
      <c r="L47" s="17"/>
      <c r="M47" s="63"/>
      <c r="N47" s="64"/>
      <c r="O47" s="73"/>
    </row>
    <row r="48" spans="1:15" ht="21.95" customHeight="1" thickBot="1" x14ac:dyDescent="0.3">
      <c r="A48" s="59"/>
      <c r="B48" s="94"/>
      <c r="C48" s="74"/>
      <c r="D48" s="74"/>
      <c r="E48" s="74"/>
      <c r="F48" s="75"/>
      <c r="G48" s="75"/>
      <c r="H48" s="105"/>
      <c r="I48" s="105"/>
      <c r="J48" s="105"/>
      <c r="K48" s="104"/>
      <c r="L48" s="105"/>
      <c r="M48" s="76"/>
      <c r="N48" s="77"/>
      <c r="O48" s="78"/>
    </row>
    <row r="49" spans="1:15" ht="15.75" x14ac:dyDescent="0.25">
      <c r="A49" s="23"/>
      <c r="B49" s="23"/>
      <c r="C49" s="18"/>
      <c r="D49" s="18"/>
      <c r="E49" s="18"/>
      <c r="F49" s="4"/>
      <c r="G49" s="4"/>
      <c r="H49" s="17"/>
      <c r="I49" s="17"/>
      <c r="J49" s="17"/>
      <c r="K49" s="17"/>
      <c r="L49" s="17"/>
      <c r="M49" s="63"/>
      <c r="N49" s="64"/>
      <c r="O49" s="64"/>
    </row>
    <row r="50" spans="1:15" ht="16.5" thickBot="1" x14ac:dyDescent="0.3">
      <c r="A50" s="23"/>
      <c r="B50" s="23"/>
      <c r="C50" s="18"/>
      <c r="D50" s="18"/>
      <c r="E50" s="18"/>
      <c r="F50" s="4"/>
      <c r="G50" s="4"/>
      <c r="H50" s="17"/>
      <c r="I50" s="17"/>
      <c r="J50" s="17"/>
      <c r="K50" s="17"/>
      <c r="L50" s="17"/>
      <c r="M50" s="63"/>
      <c r="N50" s="64"/>
      <c r="O50" s="64"/>
    </row>
    <row r="51" spans="1:15" ht="22.5" customHeight="1" thickBot="1" x14ac:dyDescent="0.3">
      <c r="A51" s="472" t="s">
        <v>161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4"/>
    </row>
    <row r="52" spans="1:15" ht="15.75" x14ac:dyDescent="0.25">
      <c r="A52" s="58"/>
      <c r="B52" s="23"/>
      <c r="C52" s="18"/>
      <c r="D52" s="18"/>
      <c r="E52" s="3"/>
      <c r="F52" s="3"/>
      <c r="G52" s="3"/>
      <c r="H52" s="3"/>
      <c r="I52" s="3"/>
      <c r="J52" s="17"/>
      <c r="K52" s="17"/>
      <c r="L52" s="17"/>
      <c r="M52" s="63"/>
      <c r="N52" s="64"/>
      <c r="O52" s="79"/>
    </row>
    <row r="53" spans="1:15" ht="15.75" x14ac:dyDescent="0.25">
      <c r="A53" s="58"/>
      <c r="B53" s="23"/>
      <c r="C53" s="18"/>
      <c r="D53" s="18"/>
      <c r="E53" s="3"/>
      <c r="F53" s="3"/>
      <c r="G53" s="3"/>
      <c r="H53" s="3"/>
      <c r="I53" s="3"/>
      <c r="J53" s="17"/>
      <c r="K53" s="17"/>
      <c r="L53" s="17"/>
      <c r="M53" s="63"/>
      <c r="N53" s="64"/>
      <c r="O53" s="73"/>
    </row>
    <row r="54" spans="1:15" ht="15.75" x14ac:dyDescent="0.25">
      <c r="A54" s="58"/>
      <c r="B54" s="23"/>
      <c r="C54" s="18"/>
      <c r="D54" s="18"/>
      <c r="E54" s="3"/>
      <c r="F54" s="3"/>
      <c r="G54" s="3"/>
      <c r="H54" s="3"/>
      <c r="I54" s="3"/>
      <c r="J54" s="17"/>
      <c r="K54" s="17"/>
      <c r="L54" s="17"/>
      <c r="M54" s="63"/>
      <c r="N54" s="64"/>
      <c r="O54" s="73"/>
    </row>
    <row r="55" spans="1:15" ht="15.75" x14ac:dyDescent="0.25">
      <c r="A55" s="58"/>
      <c r="B55" s="23"/>
      <c r="C55" s="18"/>
      <c r="D55" s="18"/>
      <c r="E55" s="3"/>
      <c r="F55" s="3"/>
      <c r="G55" s="3"/>
      <c r="H55" s="3"/>
      <c r="I55" s="3"/>
      <c r="J55" s="17"/>
      <c r="K55" s="17"/>
      <c r="L55" s="17"/>
      <c r="M55" s="63"/>
      <c r="N55" s="64"/>
      <c r="O55" s="73"/>
    </row>
    <row r="56" spans="1:15" ht="15.75" x14ac:dyDescent="0.25">
      <c r="A56" s="58"/>
      <c r="B56" s="23"/>
      <c r="C56" s="18"/>
      <c r="D56" s="18"/>
      <c r="E56" s="3"/>
      <c r="F56" s="3"/>
      <c r="G56" s="3"/>
      <c r="H56" s="3"/>
      <c r="I56" s="3"/>
      <c r="J56" s="17"/>
      <c r="K56" s="17"/>
      <c r="L56" s="17"/>
      <c r="M56" s="63"/>
      <c r="N56" s="64"/>
      <c r="O56" s="73"/>
    </row>
    <row r="57" spans="1:15" ht="15.75" x14ac:dyDescent="0.25">
      <c r="A57" s="58"/>
      <c r="B57" s="23"/>
      <c r="C57" s="18"/>
      <c r="D57" s="18"/>
      <c r="E57" s="3"/>
      <c r="F57" s="3"/>
      <c r="G57" s="3"/>
      <c r="H57" s="3"/>
      <c r="I57" s="3"/>
      <c r="J57" s="17"/>
      <c r="K57" s="17"/>
      <c r="L57" s="17"/>
      <c r="M57" s="63"/>
      <c r="N57" s="64"/>
      <c r="O57" s="73"/>
    </row>
    <row r="58" spans="1:15" ht="15.75" x14ac:dyDescent="0.25">
      <c r="A58" s="58"/>
      <c r="B58" s="23"/>
      <c r="C58" s="18"/>
      <c r="D58" s="18"/>
      <c r="E58" s="3"/>
      <c r="F58" s="3"/>
      <c r="G58" s="3"/>
      <c r="H58" s="3"/>
      <c r="I58" s="3"/>
      <c r="J58" s="17"/>
      <c r="K58" s="17"/>
      <c r="L58" s="17"/>
      <c r="M58" s="63"/>
      <c r="N58" s="64"/>
      <c r="O58" s="73"/>
    </row>
    <row r="59" spans="1:15" ht="15.75" x14ac:dyDescent="0.25">
      <c r="A59" s="58"/>
      <c r="B59" s="23"/>
      <c r="C59" s="18"/>
      <c r="D59" s="18"/>
      <c r="E59" s="3"/>
      <c r="F59" s="3"/>
      <c r="G59" s="3"/>
      <c r="H59" s="3"/>
      <c r="I59" s="3"/>
      <c r="J59" s="17"/>
      <c r="K59" s="17"/>
      <c r="L59" s="17"/>
      <c r="M59" s="63"/>
      <c r="N59" s="64"/>
      <c r="O59" s="73"/>
    </row>
    <row r="60" spans="1:15" ht="15.75" x14ac:dyDescent="0.25">
      <c r="A60" s="58"/>
      <c r="B60" s="23"/>
      <c r="C60" s="18"/>
      <c r="D60" s="18"/>
      <c r="E60" s="3"/>
      <c r="F60" s="3"/>
      <c r="G60" s="3"/>
      <c r="H60" s="3"/>
      <c r="I60" s="3"/>
      <c r="J60" s="17"/>
      <c r="K60" s="17"/>
      <c r="L60" s="17"/>
      <c r="M60" s="63"/>
      <c r="N60" s="64"/>
      <c r="O60" s="73"/>
    </row>
    <row r="61" spans="1:15" ht="15.75" x14ac:dyDescent="0.25">
      <c r="A61" s="58"/>
      <c r="B61" s="23"/>
      <c r="C61" s="18"/>
      <c r="D61" s="18"/>
      <c r="E61" s="3"/>
      <c r="F61" s="3"/>
      <c r="G61" s="3"/>
      <c r="H61" s="3"/>
      <c r="I61" s="3"/>
      <c r="J61" s="17"/>
      <c r="K61" s="17"/>
      <c r="L61" s="17"/>
      <c r="M61" s="63"/>
      <c r="N61" s="64"/>
      <c r="O61" s="73"/>
    </row>
    <row r="62" spans="1:15" ht="15.75" x14ac:dyDescent="0.25">
      <c r="A62" s="58"/>
      <c r="B62" s="23"/>
      <c r="C62" s="18"/>
      <c r="D62" s="18"/>
      <c r="E62" s="3"/>
      <c r="F62" s="3"/>
      <c r="G62" s="3"/>
      <c r="H62" s="3"/>
      <c r="I62" s="3"/>
      <c r="J62" s="17"/>
      <c r="K62" s="17"/>
      <c r="L62" s="17"/>
      <c r="M62" s="63"/>
      <c r="N62" s="64"/>
      <c r="O62" s="73"/>
    </row>
    <row r="63" spans="1:15" ht="15.75" x14ac:dyDescent="0.25">
      <c r="A63" s="58"/>
      <c r="B63" s="23"/>
      <c r="C63" s="18"/>
      <c r="D63" s="18"/>
      <c r="E63" s="3"/>
      <c r="F63" s="3"/>
      <c r="G63" s="3"/>
      <c r="H63" s="3"/>
      <c r="I63" s="3"/>
      <c r="J63" s="17"/>
      <c r="K63" s="17"/>
      <c r="L63" s="17"/>
      <c r="M63" s="63"/>
      <c r="N63" s="64"/>
      <c r="O63" s="73"/>
    </row>
    <row r="64" spans="1:15" ht="15.75" x14ac:dyDescent="0.25">
      <c r="A64" s="58"/>
      <c r="B64" s="23"/>
      <c r="C64" s="18"/>
      <c r="D64" s="18"/>
      <c r="E64" s="3"/>
      <c r="F64" s="3"/>
      <c r="G64" s="3"/>
      <c r="H64" s="3"/>
      <c r="I64" s="3"/>
      <c r="J64" s="17"/>
      <c r="K64" s="17"/>
      <c r="L64" s="17"/>
      <c r="M64" s="63"/>
      <c r="N64" s="64"/>
      <c r="O64" s="73"/>
    </row>
    <row r="65" spans="1:15" ht="15.75" x14ac:dyDescent="0.25">
      <c r="A65" s="58"/>
      <c r="B65" s="23"/>
      <c r="C65" s="18"/>
      <c r="D65" s="18"/>
      <c r="E65" s="3"/>
      <c r="F65" s="3"/>
      <c r="G65" s="3"/>
      <c r="H65" s="3"/>
      <c r="I65" s="3"/>
      <c r="J65" s="17"/>
      <c r="K65" s="17"/>
      <c r="L65" s="17"/>
      <c r="M65" s="63"/>
      <c r="N65" s="64"/>
      <c r="O65" s="73"/>
    </row>
    <row r="66" spans="1:15" ht="15.75" x14ac:dyDescent="0.25">
      <c r="A66" s="58"/>
      <c r="B66" s="23"/>
      <c r="C66" s="18"/>
      <c r="D66" s="18"/>
      <c r="E66" s="3"/>
      <c r="F66" s="3"/>
      <c r="G66" s="3"/>
      <c r="H66" s="3"/>
      <c r="I66" s="3"/>
      <c r="J66" s="17"/>
      <c r="K66" s="17"/>
      <c r="L66" s="17"/>
      <c r="M66" s="63"/>
      <c r="N66" s="64"/>
      <c r="O66" s="73"/>
    </row>
    <row r="67" spans="1:15" ht="15.75" x14ac:dyDescent="0.25">
      <c r="A67" s="58"/>
      <c r="B67" s="23"/>
      <c r="C67" s="18"/>
      <c r="D67" s="18"/>
      <c r="E67" s="3"/>
      <c r="F67" s="3"/>
      <c r="G67" s="3"/>
      <c r="H67" s="3"/>
      <c r="I67" s="3"/>
      <c r="J67" s="17"/>
      <c r="K67" s="17"/>
      <c r="L67" s="17"/>
      <c r="M67" s="63"/>
      <c r="N67" s="64"/>
      <c r="O67" s="73"/>
    </row>
    <row r="68" spans="1:15" ht="16.5" thickBot="1" x14ac:dyDescent="0.3">
      <c r="A68" s="59"/>
      <c r="B68" s="94"/>
      <c r="C68" s="74"/>
      <c r="D68" s="74"/>
      <c r="E68" s="60"/>
      <c r="F68" s="60"/>
      <c r="G68" s="60"/>
      <c r="H68" s="60"/>
      <c r="I68" s="60"/>
      <c r="J68" s="105"/>
      <c r="K68" s="105"/>
      <c r="L68" s="105"/>
      <c r="M68" s="76"/>
      <c r="N68" s="77"/>
      <c r="O68" s="78"/>
    </row>
    <row r="69" spans="1:15" ht="15.75" x14ac:dyDescent="0.25">
      <c r="A69" s="23"/>
      <c r="B69" s="23"/>
      <c r="C69" s="18"/>
      <c r="D69" s="18"/>
      <c r="E69" s="3"/>
      <c r="F69" s="3"/>
      <c r="G69" s="3"/>
      <c r="H69" s="3"/>
      <c r="I69" s="3"/>
      <c r="J69" s="17"/>
      <c r="K69" s="17"/>
      <c r="L69" s="17"/>
      <c r="M69" s="63"/>
      <c r="N69" s="64"/>
      <c r="O69" s="64"/>
    </row>
    <row r="70" spans="1:15" ht="15.75" x14ac:dyDescent="0.25">
      <c r="A70" s="23"/>
      <c r="B70" s="23"/>
      <c r="C70" s="18"/>
      <c r="D70" s="18"/>
      <c r="E70" s="3"/>
      <c r="F70" s="3"/>
      <c r="G70" s="3"/>
      <c r="H70" s="3"/>
      <c r="I70" s="3"/>
      <c r="J70" s="17"/>
      <c r="K70" s="17"/>
      <c r="L70" s="17"/>
      <c r="M70" s="63"/>
      <c r="N70" s="64"/>
      <c r="O70" s="64"/>
    </row>
    <row r="71" spans="1:15" ht="16.5" thickBot="1" x14ac:dyDescent="0.3">
      <c r="A71" s="23"/>
      <c r="B71" s="23"/>
      <c r="C71" s="36"/>
      <c r="D71" s="36"/>
      <c r="E71" s="36"/>
      <c r="F71" s="22"/>
      <c r="G71" s="22"/>
      <c r="H71" s="17"/>
      <c r="I71" s="17"/>
      <c r="J71" s="17"/>
      <c r="K71" s="17"/>
      <c r="L71" s="17"/>
      <c r="M71" s="84"/>
      <c r="N71" s="20"/>
      <c r="O71" s="20"/>
    </row>
    <row r="72" spans="1:15" ht="16.5" customHeight="1" x14ac:dyDescent="0.25">
      <c r="A72" s="288" t="s">
        <v>58</v>
      </c>
      <c r="B72" s="289"/>
      <c r="C72" s="289"/>
      <c r="D72" s="290"/>
      <c r="E72" s="294" t="s">
        <v>59</v>
      </c>
      <c r="F72" s="295"/>
      <c r="G72" s="295"/>
      <c r="H72" s="295"/>
      <c r="I72" s="295"/>
      <c r="J72" s="295"/>
      <c r="K72" s="296"/>
      <c r="L72" s="288" t="s">
        <v>20</v>
      </c>
      <c r="M72" s="300"/>
      <c r="N72" s="288" t="s">
        <v>21</v>
      </c>
      <c r="O72" s="303"/>
    </row>
    <row r="73" spans="1:15" ht="23.25" customHeight="1" thickBot="1" x14ac:dyDescent="0.3">
      <c r="A73" s="291"/>
      <c r="B73" s="292"/>
      <c r="C73" s="292"/>
      <c r="D73" s="293"/>
      <c r="E73" s="297"/>
      <c r="F73" s="298"/>
      <c r="G73" s="298"/>
      <c r="H73" s="298"/>
      <c r="I73" s="298"/>
      <c r="J73" s="298"/>
      <c r="K73" s="299"/>
      <c r="L73" s="301"/>
      <c r="M73" s="302"/>
      <c r="N73" s="301"/>
      <c r="O73" s="304"/>
    </row>
    <row r="74" spans="1:15" ht="16.5" customHeight="1" x14ac:dyDescent="0.25">
      <c r="A74" s="305"/>
      <c r="B74" s="306"/>
      <c r="C74" s="306"/>
      <c r="D74" s="307"/>
      <c r="E74" s="294" t="s">
        <v>175</v>
      </c>
      <c r="F74" s="295"/>
      <c r="G74" s="295"/>
      <c r="H74" s="295"/>
      <c r="I74" s="295"/>
      <c r="J74" s="295"/>
      <c r="K74" s="296"/>
      <c r="L74" s="294"/>
      <c r="M74" s="300"/>
      <c r="N74" s="311"/>
      <c r="O74" s="312"/>
    </row>
    <row r="75" spans="1:15" ht="15.75" thickBot="1" x14ac:dyDescent="0.3">
      <c r="A75" s="308"/>
      <c r="B75" s="309"/>
      <c r="C75" s="309"/>
      <c r="D75" s="310"/>
      <c r="E75" s="297"/>
      <c r="F75" s="298"/>
      <c r="G75" s="298"/>
      <c r="H75" s="298"/>
      <c r="I75" s="298"/>
      <c r="J75" s="298"/>
      <c r="K75" s="299"/>
      <c r="L75" s="301"/>
      <c r="M75" s="302"/>
      <c r="N75" s="313"/>
      <c r="O75" s="304"/>
    </row>
    <row r="76" spans="1:15" ht="15.75" x14ac:dyDescent="0.25">
      <c r="A76" s="23"/>
      <c r="B76" s="23"/>
      <c r="C76" s="36"/>
      <c r="D76" s="36"/>
      <c r="E76" s="36"/>
      <c r="F76" s="22"/>
      <c r="G76" s="22"/>
      <c r="H76" s="17"/>
      <c r="I76" s="17"/>
      <c r="J76" s="17"/>
      <c r="K76" s="17"/>
      <c r="L76" s="17"/>
      <c r="M76" s="84"/>
      <c r="N76" s="20"/>
      <c r="O76" s="20"/>
    </row>
    <row r="77" spans="1:15" ht="16.5" thickBot="1" x14ac:dyDescent="0.3">
      <c r="A77" s="1"/>
      <c r="B77" s="1"/>
      <c r="H77" s="2"/>
      <c r="I77" s="4"/>
      <c r="J77" s="12"/>
    </row>
    <row r="78" spans="1:15" ht="20.100000000000001" customHeight="1" thickBot="1" x14ac:dyDescent="0.3">
      <c r="A78" s="327" t="s">
        <v>119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9"/>
    </row>
    <row r="79" spans="1:15" s="139" customFormat="1" ht="20.100000000000001" customHeight="1" thickBot="1" x14ac:dyDescent="0.3">
      <c r="A79" s="458" t="s">
        <v>29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60"/>
    </row>
    <row r="80" spans="1:15" s="139" customFormat="1" ht="27" customHeight="1" thickBot="1" x14ac:dyDescent="0.3">
      <c r="A80" s="130" t="s">
        <v>130</v>
      </c>
      <c r="B80" s="140" t="s">
        <v>131</v>
      </c>
      <c r="C80" s="131"/>
      <c r="D80" s="131"/>
      <c r="E80" s="131"/>
      <c r="F80" s="461" t="s">
        <v>2</v>
      </c>
      <c r="G80" s="462"/>
      <c r="H80" s="462"/>
      <c r="I80" s="462"/>
      <c r="J80" s="462"/>
      <c r="K80" s="141"/>
      <c r="L80" s="142" t="s">
        <v>42</v>
      </c>
      <c r="M80" s="142" t="s">
        <v>43</v>
      </c>
      <c r="N80" s="142" t="s">
        <v>44</v>
      </c>
      <c r="O80" s="140" t="s">
        <v>3</v>
      </c>
    </row>
    <row r="81" spans="1:15" s="65" customFormat="1" ht="20.100000000000001" customHeight="1" thickTop="1" thickBot="1" x14ac:dyDescent="0.3">
      <c r="A81" s="463" t="s">
        <v>152</v>
      </c>
      <c r="B81" s="463">
        <v>0.5</v>
      </c>
      <c r="C81" s="443" t="s">
        <v>14</v>
      </c>
      <c r="D81" s="466"/>
      <c r="E81" s="466"/>
      <c r="F81" s="438" t="s">
        <v>15</v>
      </c>
      <c r="G81" s="439"/>
      <c r="H81" s="439"/>
      <c r="I81" s="439"/>
      <c r="J81" s="439"/>
      <c r="K81" s="439"/>
      <c r="L81" s="358"/>
      <c r="M81" s="469"/>
      <c r="N81" s="469"/>
      <c r="O81" s="408" t="str">
        <f>IF(L81="","",AVERAGE(L81:N85)*B81)</f>
        <v/>
      </c>
    </row>
    <row r="82" spans="1:15" s="65" customFormat="1" ht="20.100000000000001" customHeight="1" thickBot="1" x14ac:dyDescent="0.3">
      <c r="A82" s="464"/>
      <c r="B82" s="464"/>
      <c r="C82" s="445"/>
      <c r="D82" s="467"/>
      <c r="E82" s="467"/>
      <c r="F82" s="250" t="s">
        <v>22</v>
      </c>
      <c r="G82" s="251"/>
      <c r="H82" s="251"/>
      <c r="I82" s="251"/>
      <c r="J82" s="251"/>
      <c r="K82" s="251"/>
      <c r="L82" s="359"/>
      <c r="M82" s="470"/>
      <c r="N82" s="470"/>
      <c r="O82" s="409"/>
    </row>
    <row r="83" spans="1:15" s="65" customFormat="1" ht="20.100000000000001" customHeight="1" thickBot="1" x14ac:dyDescent="0.3">
      <c r="A83" s="464"/>
      <c r="B83" s="464"/>
      <c r="C83" s="445"/>
      <c r="D83" s="467"/>
      <c r="E83" s="467"/>
      <c r="F83" s="250" t="s">
        <v>23</v>
      </c>
      <c r="G83" s="251"/>
      <c r="H83" s="251"/>
      <c r="I83" s="251"/>
      <c r="J83" s="251"/>
      <c r="K83" s="251"/>
      <c r="L83" s="359"/>
      <c r="M83" s="470"/>
      <c r="N83" s="470"/>
      <c r="O83" s="409"/>
    </row>
    <row r="84" spans="1:15" s="65" customFormat="1" ht="20.100000000000001" customHeight="1" thickBot="1" x14ac:dyDescent="0.3">
      <c r="A84" s="464"/>
      <c r="B84" s="464"/>
      <c r="C84" s="445"/>
      <c r="D84" s="467"/>
      <c r="E84" s="467"/>
      <c r="F84" s="456" t="s">
        <v>16</v>
      </c>
      <c r="G84" s="457"/>
      <c r="H84" s="457"/>
      <c r="I84" s="457"/>
      <c r="J84" s="457"/>
      <c r="K84" s="457"/>
      <c r="L84" s="359"/>
      <c r="M84" s="470"/>
      <c r="N84" s="470"/>
      <c r="O84" s="409"/>
    </row>
    <row r="85" spans="1:15" s="65" customFormat="1" ht="20.100000000000001" customHeight="1" thickBot="1" x14ac:dyDescent="0.3">
      <c r="A85" s="465"/>
      <c r="B85" s="465"/>
      <c r="C85" s="447"/>
      <c r="D85" s="468"/>
      <c r="E85" s="468"/>
      <c r="F85" s="402" t="s">
        <v>24</v>
      </c>
      <c r="G85" s="403"/>
      <c r="H85" s="403"/>
      <c r="I85" s="403"/>
      <c r="J85" s="403"/>
      <c r="K85" s="403"/>
      <c r="L85" s="360"/>
      <c r="M85" s="471"/>
      <c r="N85" s="471"/>
      <c r="O85" s="410"/>
    </row>
    <row r="86" spans="1:15" s="65" customFormat="1" ht="21.75" customHeight="1" thickBot="1" x14ac:dyDescent="0.3">
      <c r="A86" s="235" t="s">
        <v>40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7"/>
      <c r="M86" s="237"/>
      <c r="N86" s="317"/>
      <c r="O86" s="230" t="str">
        <f>IF(O81="","",O81)</f>
        <v/>
      </c>
    </row>
    <row r="87" spans="1:15" ht="20.100000000000001" customHeight="1" thickBot="1" x14ac:dyDescent="0.3">
      <c r="A87" s="31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2"/>
    </row>
    <row r="88" spans="1:15" ht="20.100000000000001" customHeight="1" thickBot="1" x14ac:dyDescent="0.3">
      <c r="A88" s="327" t="s">
        <v>157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43"/>
    </row>
    <row r="89" spans="1:15" ht="65.25" customHeight="1" thickBot="1" x14ac:dyDescent="0.3">
      <c r="A89" s="340" t="s">
        <v>33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2"/>
    </row>
    <row r="90" spans="1:15" s="6" customFormat="1" ht="30.75" customHeight="1" thickBot="1" x14ac:dyDescent="0.3">
      <c r="A90" s="107" t="s">
        <v>130</v>
      </c>
      <c r="B90" s="42" t="s">
        <v>131</v>
      </c>
      <c r="C90" s="42" t="s">
        <v>132</v>
      </c>
      <c r="D90" s="333" t="s">
        <v>133</v>
      </c>
      <c r="E90" s="335"/>
      <c r="F90" s="333" t="s">
        <v>2</v>
      </c>
      <c r="G90" s="334"/>
      <c r="H90" s="334"/>
      <c r="I90" s="334"/>
      <c r="J90" s="334"/>
      <c r="K90" s="335"/>
      <c r="L90" s="109" t="s">
        <v>42</v>
      </c>
      <c r="M90" s="109" t="s">
        <v>43</v>
      </c>
      <c r="N90" s="109" t="s">
        <v>44</v>
      </c>
      <c r="O90" s="92" t="s">
        <v>118</v>
      </c>
    </row>
    <row r="91" spans="1:15" ht="20.100000000000001" customHeight="1" thickTop="1" x14ac:dyDescent="0.25">
      <c r="A91" s="390" t="s">
        <v>120</v>
      </c>
      <c r="B91" s="415">
        <v>0.5</v>
      </c>
      <c r="C91" s="440" t="s">
        <v>0</v>
      </c>
      <c r="D91" s="443" t="s">
        <v>1</v>
      </c>
      <c r="E91" s="444"/>
      <c r="F91" s="398" t="s">
        <v>26</v>
      </c>
      <c r="G91" s="399"/>
      <c r="H91" s="399"/>
      <c r="I91" s="399"/>
      <c r="J91" s="399"/>
      <c r="K91" s="399"/>
      <c r="L91" s="449"/>
      <c r="M91" s="449"/>
      <c r="N91" s="449"/>
      <c r="O91" s="408" t="str">
        <f>IF(L91="","",AVERAGE(L91:N93)*B91)</f>
        <v/>
      </c>
    </row>
    <row r="92" spans="1:15" ht="20.100000000000001" customHeight="1" x14ac:dyDescent="0.25">
      <c r="A92" s="391"/>
      <c r="B92" s="343"/>
      <c r="C92" s="441"/>
      <c r="D92" s="445"/>
      <c r="E92" s="446"/>
      <c r="F92" s="400" t="s">
        <v>27</v>
      </c>
      <c r="G92" s="401"/>
      <c r="H92" s="401"/>
      <c r="I92" s="401"/>
      <c r="J92" s="401"/>
      <c r="K92" s="401"/>
      <c r="L92" s="450"/>
      <c r="M92" s="450"/>
      <c r="N92" s="450"/>
      <c r="O92" s="409"/>
    </row>
    <row r="93" spans="1:15" ht="20.100000000000001" customHeight="1" thickBot="1" x14ac:dyDescent="0.3">
      <c r="A93" s="392"/>
      <c r="B93" s="416"/>
      <c r="C93" s="442"/>
      <c r="D93" s="447"/>
      <c r="E93" s="448"/>
      <c r="F93" s="402" t="s">
        <v>25</v>
      </c>
      <c r="G93" s="403"/>
      <c r="H93" s="403"/>
      <c r="I93" s="403"/>
      <c r="J93" s="403"/>
      <c r="K93" s="403"/>
      <c r="L93" s="451"/>
      <c r="M93" s="451"/>
      <c r="N93" s="451"/>
      <c r="O93" s="410"/>
    </row>
    <row r="94" spans="1:15" ht="20.25" customHeight="1" thickTop="1" thickBot="1" x14ac:dyDescent="0.3">
      <c r="A94" s="390" t="s">
        <v>121</v>
      </c>
      <c r="B94" s="415">
        <v>2.25</v>
      </c>
      <c r="C94" s="157" t="s">
        <v>0</v>
      </c>
      <c r="D94" s="429" t="s">
        <v>6</v>
      </c>
      <c r="E94" s="430"/>
      <c r="F94" s="438" t="s">
        <v>156</v>
      </c>
      <c r="G94" s="439"/>
      <c r="H94" s="439"/>
      <c r="I94" s="439"/>
      <c r="J94" s="439"/>
      <c r="K94" s="439"/>
      <c r="L94" s="219"/>
      <c r="M94" s="219"/>
      <c r="N94" s="219"/>
      <c r="O94" s="408" t="str">
        <f>IF(L94="","",AVERAGE(L94:N96)*B94)</f>
        <v/>
      </c>
    </row>
    <row r="95" spans="1:15" ht="20.25" customHeight="1" thickBot="1" x14ac:dyDescent="0.3">
      <c r="A95" s="391"/>
      <c r="B95" s="343"/>
      <c r="C95" s="158" t="s">
        <v>4</v>
      </c>
      <c r="D95" s="452" t="s">
        <v>8</v>
      </c>
      <c r="E95" s="453"/>
      <c r="F95" s="250" t="s">
        <v>168</v>
      </c>
      <c r="G95" s="251"/>
      <c r="H95" s="251"/>
      <c r="I95" s="251"/>
      <c r="J95" s="251"/>
      <c r="K95" s="251"/>
      <c r="L95" s="220"/>
      <c r="M95" s="220"/>
      <c r="N95" s="220"/>
      <c r="O95" s="409"/>
    </row>
    <row r="96" spans="1:15" ht="21" customHeight="1" thickBot="1" x14ac:dyDescent="0.3">
      <c r="A96" s="392"/>
      <c r="B96" s="416"/>
      <c r="C96" s="159" t="s">
        <v>5</v>
      </c>
      <c r="D96" s="454"/>
      <c r="E96" s="455"/>
      <c r="F96" s="252" t="s">
        <v>7</v>
      </c>
      <c r="G96" s="253"/>
      <c r="H96" s="253"/>
      <c r="I96" s="253"/>
      <c r="J96" s="253"/>
      <c r="K96" s="253"/>
      <c r="L96" s="221"/>
      <c r="M96" s="221"/>
      <c r="N96" s="221"/>
      <c r="O96" s="410"/>
    </row>
    <row r="97" spans="1:15" ht="33" customHeight="1" thickTop="1" thickBot="1" x14ac:dyDescent="0.3">
      <c r="A97" s="390" t="s">
        <v>122</v>
      </c>
      <c r="B97" s="415">
        <v>0.75</v>
      </c>
      <c r="C97" s="160" t="s">
        <v>0</v>
      </c>
      <c r="D97" s="396" t="s">
        <v>9</v>
      </c>
      <c r="E97" s="397"/>
      <c r="F97" s="419" t="s">
        <v>169</v>
      </c>
      <c r="G97" s="420"/>
      <c r="H97" s="420"/>
      <c r="I97" s="420"/>
      <c r="J97" s="420"/>
      <c r="K97" s="420"/>
      <c r="L97" s="222"/>
      <c r="M97" s="222"/>
      <c r="N97" s="222"/>
      <c r="O97" s="408" t="str">
        <f>IF(L97="","",AVERAGE(L97:N99)*B97)</f>
        <v/>
      </c>
    </row>
    <row r="98" spans="1:15" ht="27.75" customHeight="1" thickBot="1" x14ac:dyDescent="0.3">
      <c r="A98" s="391"/>
      <c r="B98" s="343"/>
      <c r="C98" s="161" t="s">
        <v>4</v>
      </c>
      <c r="D98" s="411" t="s">
        <v>9</v>
      </c>
      <c r="E98" s="412"/>
      <c r="F98" s="421"/>
      <c r="G98" s="422"/>
      <c r="H98" s="422"/>
      <c r="I98" s="422"/>
      <c r="J98" s="422"/>
      <c r="K98" s="422"/>
      <c r="L98" s="223"/>
      <c r="M98" s="223"/>
      <c r="N98" s="223"/>
      <c r="O98" s="409"/>
    </row>
    <row r="99" spans="1:15" ht="40.5" customHeight="1" thickBot="1" x14ac:dyDescent="0.3">
      <c r="A99" s="392"/>
      <c r="B99" s="416"/>
      <c r="C99" s="162" t="s">
        <v>5</v>
      </c>
      <c r="D99" s="413" t="s">
        <v>9</v>
      </c>
      <c r="E99" s="414"/>
      <c r="F99" s="423"/>
      <c r="G99" s="424"/>
      <c r="H99" s="424"/>
      <c r="I99" s="424"/>
      <c r="J99" s="424"/>
      <c r="K99" s="424"/>
      <c r="L99" s="224"/>
      <c r="M99" s="224"/>
      <c r="N99" s="224"/>
      <c r="O99" s="410"/>
    </row>
    <row r="100" spans="1:15" ht="87" customHeight="1" thickTop="1" thickBot="1" x14ac:dyDescent="0.3">
      <c r="A100" s="156" t="s">
        <v>123</v>
      </c>
      <c r="B100" s="44">
        <v>0.75</v>
      </c>
      <c r="C100" s="163" t="s">
        <v>5</v>
      </c>
      <c r="D100" s="336" t="s">
        <v>10</v>
      </c>
      <c r="E100" s="437"/>
      <c r="F100" s="338" t="s">
        <v>34</v>
      </c>
      <c r="G100" s="339"/>
      <c r="H100" s="339"/>
      <c r="I100" s="339"/>
      <c r="J100" s="339"/>
      <c r="K100" s="339"/>
      <c r="L100" s="216"/>
      <c r="M100" s="216"/>
      <c r="N100" s="216"/>
      <c r="O100" s="225" t="str">
        <f>IF(L100="","",AVERAGE(L100:N100)*B100)</f>
        <v/>
      </c>
    </row>
    <row r="101" spans="1:15" ht="20.25" customHeight="1" thickTop="1" thickBot="1" x14ac:dyDescent="0.3">
      <c r="A101" s="390" t="s">
        <v>124</v>
      </c>
      <c r="B101" s="415">
        <v>0.75</v>
      </c>
      <c r="C101" s="157" t="s">
        <v>0</v>
      </c>
      <c r="D101" s="429" t="s">
        <v>11</v>
      </c>
      <c r="E101" s="430"/>
      <c r="F101" s="419" t="s">
        <v>63</v>
      </c>
      <c r="G101" s="420"/>
      <c r="H101" s="420"/>
      <c r="I101" s="420"/>
      <c r="J101" s="420"/>
      <c r="K101" s="420"/>
      <c r="L101" s="219"/>
      <c r="M101" s="219"/>
      <c r="N101" s="219"/>
      <c r="O101" s="408" t="str">
        <f>IF(L101="","",AVERAGE(L101:N103)*B101)</f>
        <v/>
      </c>
    </row>
    <row r="102" spans="1:15" ht="20.25" customHeight="1" thickBot="1" x14ac:dyDescent="0.3">
      <c r="A102" s="391"/>
      <c r="B102" s="343"/>
      <c r="C102" s="158" t="s">
        <v>4</v>
      </c>
      <c r="D102" s="431" t="s">
        <v>12</v>
      </c>
      <c r="E102" s="432"/>
      <c r="F102" s="421"/>
      <c r="G102" s="422"/>
      <c r="H102" s="422"/>
      <c r="I102" s="422"/>
      <c r="J102" s="422"/>
      <c r="K102" s="422"/>
      <c r="L102" s="220"/>
      <c r="M102" s="220"/>
      <c r="N102" s="220"/>
      <c r="O102" s="409"/>
    </row>
    <row r="103" spans="1:15" ht="18" customHeight="1" thickBot="1" x14ac:dyDescent="0.3">
      <c r="A103" s="392"/>
      <c r="B103" s="416"/>
      <c r="C103" s="159" t="s">
        <v>5</v>
      </c>
      <c r="D103" s="433" t="s">
        <v>13</v>
      </c>
      <c r="E103" s="434"/>
      <c r="F103" s="423"/>
      <c r="G103" s="424"/>
      <c r="H103" s="424"/>
      <c r="I103" s="424"/>
      <c r="J103" s="424"/>
      <c r="K103" s="424"/>
      <c r="L103" s="221"/>
      <c r="M103" s="221"/>
      <c r="N103" s="221"/>
      <c r="O103" s="410"/>
    </row>
    <row r="104" spans="1:15" ht="36.75" customHeight="1" thickTop="1" thickBot="1" x14ac:dyDescent="0.3">
      <c r="A104" s="156" t="s">
        <v>125</v>
      </c>
      <c r="B104" s="44">
        <v>0.5</v>
      </c>
      <c r="C104" s="163" t="s">
        <v>5</v>
      </c>
      <c r="D104" s="435" t="s">
        <v>11</v>
      </c>
      <c r="E104" s="436"/>
      <c r="F104" s="338" t="s">
        <v>17</v>
      </c>
      <c r="G104" s="339"/>
      <c r="H104" s="339"/>
      <c r="I104" s="339"/>
      <c r="J104" s="339"/>
      <c r="K104" s="339"/>
      <c r="L104" s="226"/>
      <c r="M104" s="227"/>
      <c r="N104" s="228"/>
      <c r="O104" s="229" t="str">
        <f>IF(L104="","",AVERAGE(L104:N104)*B104)</f>
        <v/>
      </c>
    </row>
    <row r="105" spans="1:15" ht="27" customHeight="1" thickTop="1" thickBot="1" x14ac:dyDescent="0.3">
      <c r="A105" s="390" t="s">
        <v>126</v>
      </c>
      <c r="B105" s="415">
        <v>0.5</v>
      </c>
      <c r="C105" s="157" t="s">
        <v>4</v>
      </c>
      <c r="D105" s="417" t="s">
        <v>13</v>
      </c>
      <c r="E105" s="418"/>
      <c r="F105" s="419" t="s">
        <v>18</v>
      </c>
      <c r="G105" s="420"/>
      <c r="H105" s="420"/>
      <c r="I105" s="420"/>
      <c r="J105" s="420"/>
      <c r="K105" s="420"/>
      <c r="L105" s="219"/>
      <c r="M105" s="219"/>
      <c r="N105" s="219"/>
      <c r="O105" s="408" t="str">
        <f>IF(L105="","",AVERAGE(L105:N106)*B105)</f>
        <v/>
      </c>
    </row>
    <row r="106" spans="1:15" ht="21" customHeight="1" thickBot="1" x14ac:dyDescent="0.3">
      <c r="A106" s="392"/>
      <c r="B106" s="416"/>
      <c r="C106" s="159" t="s">
        <v>5</v>
      </c>
      <c r="D106" s="427" t="s">
        <v>13</v>
      </c>
      <c r="E106" s="428"/>
      <c r="F106" s="423"/>
      <c r="G106" s="424"/>
      <c r="H106" s="424"/>
      <c r="I106" s="424"/>
      <c r="J106" s="424"/>
      <c r="K106" s="424"/>
      <c r="L106" s="221"/>
      <c r="M106" s="221"/>
      <c r="N106" s="221"/>
      <c r="O106" s="410"/>
    </row>
    <row r="107" spans="1:15" ht="33.75" customHeight="1" thickTop="1" thickBot="1" x14ac:dyDescent="0.3">
      <c r="A107" s="390" t="s">
        <v>127</v>
      </c>
      <c r="B107" s="415">
        <v>0.5</v>
      </c>
      <c r="C107" s="157" t="s">
        <v>4</v>
      </c>
      <c r="D107" s="417" t="s">
        <v>13</v>
      </c>
      <c r="E107" s="418"/>
      <c r="F107" s="419" t="s">
        <v>170</v>
      </c>
      <c r="G107" s="420"/>
      <c r="H107" s="420"/>
      <c r="I107" s="420"/>
      <c r="J107" s="420"/>
      <c r="K107" s="420"/>
      <c r="L107" s="219"/>
      <c r="M107" s="219"/>
      <c r="N107" s="219"/>
      <c r="O107" s="408" t="str">
        <f>IF(L107="","",AVERAGE(L107:N109)*B107)</f>
        <v/>
      </c>
    </row>
    <row r="108" spans="1:15" ht="36" customHeight="1" thickBot="1" x14ac:dyDescent="0.3">
      <c r="A108" s="392"/>
      <c r="B108" s="416"/>
      <c r="C108" s="159" t="s">
        <v>5</v>
      </c>
      <c r="D108" s="427" t="s">
        <v>12</v>
      </c>
      <c r="E108" s="428"/>
      <c r="F108" s="423"/>
      <c r="G108" s="424"/>
      <c r="H108" s="424"/>
      <c r="I108" s="424"/>
      <c r="J108" s="424"/>
      <c r="K108" s="424"/>
      <c r="L108" s="221"/>
      <c r="M108" s="221"/>
      <c r="N108" s="221"/>
      <c r="O108" s="410"/>
    </row>
    <row r="109" spans="1:15" ht="20.25" customHeight="1" thickTop="1" thickBot="1" x14ac:dyDescent="0.3">
      <c r="A109" s="390" t="s">
        <v>128</v>
      </c>
      <c r="B109" s="415">
        <v>0.75</v>
      </c>
      <c r="C109" s="157" t="s">
        <v>0</v>
      </c>
      <c r="D109" s="417" t="s">
        <v>12</v>
      </c>
      <c r="E109" s="418"/>
      <c r="F109" s="419" t="s">
        <v>60</v>
      </c>
      <c r="G109" s="420"/>
      <c r="H109" s="420"/>
      <c r="I109" s="420"/>
      <c r="J109" s="420"/>
      <c r="K109" s="420"/>
      <c r="L109" s="219"/>
      <c r="M109" s="219"/>
      <c r="N109" s="219"/>
      <c r="O109" s="408" t="str">
        <f>IF(L109="","",AVERAGE(L109:N111)*B109)</f>
        <v/>
      </c>
    </row>
    <row r="110" spans="1:15" ht="20.25" customHeight="1" thickBot="1" x14ac:dyDescent="0.3">
      <c r="A110" s="391"/>
      <c r="B110" s="343"/>
      <c r="C110" s="158" t="s">
        <v>4</v>
      </c>
      <c r="D110" s="425" t="s">
        <v>12</v>
      </c>
      <c r="E110" s="426"/>
      <c r="F110" s="421"/>
      <c r="G110" s="422"/>
      <c r="H110" s="422"/>
      <c r="I110" s="422"/>
      <c r="J110" s="422"/>
      <c r="K110" s="422"/>
      <c r="L110" s="220"/>
      <c r="M110" s="220"/>
      <c r="N110" s="220"/>
      <c r="O110" s="409"/>
    </row>
    <row r="111" spans="1:15" ht="18" customHeight="1" thickBot="1" x14ac:dyDescent="0.3">
      <c r="A111" s="392"/>
      <c r="B111" s="416"/>
      <c r="C111" s="159" t="s">
        <v>5</v>
      </c>
      <c r="D111" s="427" t="s">
        <v>12</v>
      </c>
      <c r="E111" s="428"/>
      <c r="F111" s="423"/>
      <c r="G111" s="424"/>
      <c r="H111" s="424"/>
      <c r="I111" s="424"/>
      <c r="J111" s="424"/>
      <c r="K111" s="424"/>
      <c r="L111" s="221"/>
      <c r="M111" s="221"/>
      <c r="N111" s="221"/>
      <c r="O111" s="410"/>
    </row>
    <row r="112" spans="1:15" ht="21" customHeight="1" thickTop="1" x14ac:dyDescent="0.25">
      <c r="A112" s="390" t="s">
        <v>129</v>
      </c>
      <c r="B112" s="393" t="s">
        <v>150</v>
      </c>
      <c r="C112" s="157" t="s">
        <v>0</v>
      </c>
      <c r="D112" s="396" t="s">
        <v>12</v>
      </c>
      <c r="E112" s="397"/>
      <c r="F112" s="398" t="s">
        <v>35</v>
      </c>
      <c r="G112" s="399"/>
      <c r="H112" s="399"/>
      <c r="I112" s="399"/>
      <c r="J112" s="399"/>
      <c r="K112" s="399"/>
      <c r="L112" s="404"/>
      <c r="M112" s="405"/>
      <c r="N112" s="405"/>
      <c r="O112" s="408" t="str">
        <f>L131</f>
        <v/>
      </c>
    </row>
    <row r="113" spans="1:16" ht="21" customHeight="1" x14ac:dyDescent="0.25">
      <c r="A113" s="391"/>
      <c r="B113" s="394"/>
      <c r="C113" s="158" t="s">
        <v>4</v>
      </c>
      <c r="D113" s="411" t="s">
        <v>12</v>
      </c>
      <c r="E113" s="412"/>
      <c r="F113" s="400"/>
      <c r="G113" s="401"/>
      <c r="H113" s="401"/>
      <c r="I113" s="401"/>
      <c r="J113" s="401"/>
      <c r="K113" s="401"/>
      <c r="L113" s="406"/>
      <c r="M113" s="406"/>
      <c r="N113" s="406"/>
      <c r="O113" s="409"/>
    </row>
    <row r="114" spans="1:16" ht="21" customHeight="1" thickBot="1" x14ac:dyDescent="0.3">
      <c r="A114" s="392"/>
      <c r="B114" s="395"/>
      <c r="C114" s="159" t="s">
        <v>5</v>
      </c>
      <c r="D114" s="413" t="s">
        <v>12</v>
      </c>
      <c r="E114" s="414"/>
      <c r="F114" s="402"/>
      <c r="G114" s="403"/>
      <c r="H114" s="403"/>
      <c r="I114" s="403"/>
      <c r="J114" s="403"/>
      <c r="K114" s="403"/>
      <c r="L114" s="407"/>
      <c r="M114" s="407"/>
      <c r="N114" s="407"/>
      <c r="O114" s="410"/>
    </row>
    <row r="115" spans="1:16" s="65" customFormat="1" ht="21.75" customHeight="1" thickBot="1" x14ac:dyDescent="0.3">
      <c r="A115" s="235" t="s">
        <v>41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7"/>
      <c r="M115" s="237"/>
      <c r="N115" s="317"/>
      <c r="O115" s="218" t="str">
        <f>IF(O91="","",SUM(O91:O114))</f>
        <v/>
      </c>
      <c r="P115" s="145"/>
    </row>
    <row r="116" spans="1:16" ht="15.75" thickBot="1" x14ac:dyDescent="0.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1:16" s="65" customFormat="1" ht="16.5" thickBot="1" x14ac:dyDescent="0.3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1:16" s="65" customFormat="1" ht="20.100000000000001" customHeight="1" x14ac:dyDescent="0.25">
      <c r="A118" s="380" t="s">
        <v>50</v>
      </c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2"/>
    </row>
    <row r="119" spans="1:16" s="65" customFormat="1" ht="35.25" customHeight="1" thickBot="1" x14ac:dyDescent="0.3">
      <c r="A119" s="383" t="s">
        <v>114</v>
      </c>
      <c r="B119" s="384"/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6"/>
    </row>
    <row r="120" spans="1:16" s="65" customFormat="1" ht="30" customHeight="1" thickBot="1" x14ac:dyDescent="0.3">
      <c r="A120" s="133"/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1:16" s="65" customFormat="1" ht="15.75" customHeight="1" thickBot="1" x14ac:dyDescent="0.3">
      <c r="D121" s="387" t="s">
        <v>165</v>
      </c>
      <c r="E121" s="388"/>
      <c r="F121" s="388"/>
      <c r="G121" s="388"/>
      <c r="H121" s="389"/>
      <c r="I121" s="164"/>
      <c r="J121" s="165" t="s">
        <v>62</v>
      </c>
      <c r="K121" s="165" t="s">
        <v>61</v>
      </c>
      <c r="L121" s="166" t="s">
        <v>166</v>
      </c>
      <c r="M121" s="136"/>
      <c r="N121" s="136"/>
      <c r="O121" s="135"/>
    </row>
    <row r="122" spans="1:16" s="65" customFormat="1" ht="18.75" thickTop="1" thickBot="1" x14ac:dyDescent="0.35">
      <c r="D122" s="167"/>
      <c r="E122" s="168" t="s">
        <v>51</v>
      </c>
      <c r="F122" s="168" t="s">
        <v>52</v>
      </c>
      <c r="G122" s="168" t="s">
        <v>53</v>
      </c>
      <c r="H122" s="168" t="s">
        <v>54</v>
      </c>
      <c r="I122" s="129"/>
      <c r="J122" s="367" t="s">
        <v>0</v>
      </c>
      <c r="K122" s="169" t="s">
        <v>87</v>
      </c>
      <c r="L122" s="170"/>
      <c r="M122" s="1"/>
      <c r="N122" s="1"/>
      <c r="O122" s="135"/>
    </row>
    <row r="123" spans="1:16" s="65" customFormat="1" ht="18" thickBot="1" x14ac:dyDescent="0.35">
      <c r="D123" s="171" t="s">
        <v>55</v>
      </c>
      <c r="E123" s="172" t="s">
        <v>138</v>
      </c>
      <c r="F123" s="173" t="s">
        <v>139</v>
      </c>
      <c r="G123" s="173" t="s">
        <v>140</v>
      </c>
      <c r="H123" s="173" t="s">
        <v>141</v>
      </c>
      <c r="I123" s="129"/>
      <c r="J123" s="368"/>
      <c r="K123" s="174" t="s">
        <v>88</v>
      </c>
      <c r="L123" s="175"/>
      <c r="M123" s="1"/>
      <c r="N123" s="1"/>
      <c r="O123" s="135"/>
    </row>
    <row r="124" spans="1:16" s="65" customFormat="1" ht="18.75" thickTop="1" thickBot="1" x14ac:dyDescent="0.35">
      <c r="D124" s="176" t="s">
        <v>56</v>
      </c>
      <c r="E124" s="177">
        <v>0</v>
      </c>
      <c r="F124" s="178">
        <v>1</v>
      </c>
      <c r="G124" s="178">
        <v>3</v>
      </c>
      <c r="H124" s="178">
        <v>5</v>
      </c>
      <c r="I124" s="129"/>
      <c r="J124" s="367" t="s">
        <v>4</v>
      </c>
      <c r="K124" s="169" t="s">
        <v>87</v>
      </c>
      <c r="L124" s="170"/>
      <c r="M124" s="1"/>
      <c r="N124" s="1"/>
    </row>
    <row r="125" spans="1:16" s="65" customFormat="1" ht="18" thickBot="1" x14ac:dyDescent="0.35">
      <c r="D125" s="179"/>
      <c r="E125" s="180"/>
      <c r="F125" s="181"/>
      <c r="G125" s="181"/>
      <c r="H125" s="181"/>
      <c r="I125" s="129"/>
      <c r="J125" s="368"/>
      <c r="K125" s="174" t="s">
        <v>88</v>
      </c>
      <c r="L125" s="175"/>
      <c r="M125" s="1"/>
      <c r="N125" s="137"/>
      <c r="O125" s="137"/>
    </row>
    <row r="126" spans="1:16" s="65" customFormat="1" ht="18.75" thickTop="1" thickBot="1" x14ac:dyDescent="0.35">
      <c r="D126" s="364" t="s">
        <v>167</v>
      </c>
      <c r="E126" s="365"/>
      <c r="F126" s="365"/>
      <c r="G126" s="365"/>
      <c r="H126" s="366"/>
      <c r="I126" s="129"/>
      <c r="J126" s="367" t="s">
        <v>5</v>
      </c>
      <c r="K126" s="169" t="s">
        <v>87</v>
      </c>
      <c r="L126" s="170"/>
      <c r="M126" s="1"/>
      <c r="N126" s="138"/>
      <c r="O126" s="138"/>
    </row>
    <row r="127" spans="1:16" s="65" customFormat="1" ht="18" thickBot="1" x14ac:dyDescent="0.35">
      <c r="D127" s="182"/>
      <c r="E127" s="168" t="s">
        <v>51</v>
      </c>
      <c r="F127" s="168" t="s">
        <v>52</v>
      </c>
      <c r="G127" s="183" t="s">
        <v>53</v>
      </c>
      <c r="H127" s="184" t="s">
        <v>54</v>
      </c>
      <c r="I127" s="129"/>
      <c r="J127" s="368"/>
      <c r="K127" s="174" t="s">
        <v>88</v>
      </c>
      <c r="L127" s="175"/>
      <c r="M127" s="1"/>
      <c r="N127" s="138"/>
      <c r="O127" s="138"/>
    </row>
    <row r="128" spans="1:16" s="65" customFormat="1" ht="15" customHeight="1" x14ac:dyDescent="0.3">
      <c r="D128" s="171" t="s">
        <v>55</v>
      </c>
      <c r="E128" s="173" t="s">
        <v>142</v>
      </c>
      <c r="F128" s="185" t="s">
        <v>143</v>
      </c>
      <c r="G128" s="186" t="s">
        <v>144</v>
      </c>
      <c r="H128" s="187" t="s">
        <v>145</v>
      </c>
      <c r="I128" s="129"/>
      <c r="J128" s="369" t="s">
        <v>89</v>
      </c>
      <c r="K128" s="370"/>
      <c r="L128" s="373" t="str">
        <f>IF(L122="","",SUM(L122:L127))</f>
        <v/>
      </c>
      <c r="M128" s="17"/>
      <c r="N128" s="138"/>
      <c r="O128" s="138"/>
    </row>
    <row r="129" spans="1:15" s="65" customFormat="1" ht="18" thickBot="1" x14ac:dyDescent="0.35">
      <c r="D129" s="188" t="s">
        <v>56</v>
      </c>
      <c r="E129" s="178">
        <v>0</v>
      </c>
      <c r="F129" s="189">
        <v>1</v>
      </c>
      <c r="G129" s="178">
        <v>3</v>
      </c>
      <c r="H129" s="190">
        <v>5</v>
      </c>
      <c r="I129" s="129"/>
      <c r="J129" s="371"/>
      <c r="K129" s="372"/>
      <c r="L129" s="374"/>
      <c r="M129" s="17"/>
      <c r="N129" s="138"/>
      <c r="O129" s="138"/>
    </row>
    <row r="130" spans="1:15" s="65" customFormat="1" ht="18" thickBot="1" x14ac:dyDescent="0.35">
      <c r="D130" s="179"/>
      <c r="E130" s="180"/>
      <c r="F130" s="181"/>
      <c r="G130" s="181"/>
      <c r="H130" s="181"/>
      <c r="I130" s="129"/>
      <c r="J130" s="129"/>
      <c r="K130" s="129"/>
      <c r="L130" s="128"/>
      <c r="M130" s="138"/>
      <c r="N130" s="138"/>
      <c r="O130" s="138"/>
    </row>
    <row r="131" spans="1:15" s="65" customFormat="1" ht="18" thickBot="1" x14ac:dyDescent="0.35">
      <c r="D131" s="364" t="s">
        <v>116</v>
      </c>
      <c r="E131" s="365"/>
      <c r="F131" s="365"/>
      <c r="G131" s="365"/>
      <c r="H131" s="366"/>
      <c r="I131" s="129"/>
      <c r="J131" s="375" t="s">
        <v>57</v>
      </c>
      <c r="K131" s="376"/>
      <c r="L131" s="379" t="str">
        <f>IF(L128="","",L128/2)</f>
        <v/>
      </c>
      <c r="M131" s="135"/>
      <c r="N131" s="135"/>
      <c r="O131" s="135"/>
    </row>
    <row r="132" spans="1:15" s="65" customFormat="1" ht="18" thickBot="1" x14ac:dyDescent="0.35">
      <c r="D132" s="167"/>
      <c r="E132" s="168" t="s">
        <v>51</v>
      </c>
      <c r="F132" s="168" t="s">
        <v>52</v>
      </c>
      <c r="G132" s="168" t="s">
        <v>53</v>
      </c>
      <c r="H132" s="184" t="s">
        <v>54</v>
      </c>
      <c r="I132" s="164"/>
      <c r="J132" s="377"/>
      <c r="K132" s="378"/>
      <c r="L132" s="374"/>
      <c r="M132" s="135"/>
      <c r="N132" s="135"/>
      <c r="O132" s="135"/>
    </row>
    <row r="133" spans="1:15" s="65" customFormat="1" ht="17.25" x14ac:dyDescent="0.3">
      <c r="D133" s="171" t="s">
        <v>55</v>
      </c>
      <c r="E133" s="191" t="s">
        <v>146</v>
      </c>
      <c r="F133" s="191" t="s">
        <v>147</v>
      </c>
      <c r="G133" s="172" t="s">
        <v>148</v>
      </c>
      <c r="H133" s="187" t="s">
        <v>149</v>
      </c>
      <c r="I133" s="164"/>
      <c r="J133" s="129"/>
      <c r="K133" s="129"/>
      <c r="L133" s="129"/>
      <c r="M133" s="135"/>
      <c r="N133" s="4"/>
      <c r="O133" s="4"/>
    </row>
    <row r="134" spans="1:15" s="65" customFormat="1" ht="18" thickBot="1" x14ac:dyDescent="0.35">
      <c r="D134" s="192" t="s">
        <v>56</v>
      </c>
      <c r="E134" s="193">
        <v>0</v>
      </c>
      <c r="F134" s="194">
        <v>1</v>
      </c>
      <c r="G134" s="195">
        <v>3</v>
      </c>
      <c r="H134" s="190">
        <v>5</v>
      </c>
      <c r="I134" s="164"/>
      <c r="J134" s="129"/>
      <c r="K134" s="129"/>
      <c r="L134" s="129"/>
      <c r="M134" s="135"/>
      <c r="N134" s="4"/>
      <c r="O134" s="4"/>
    </row>
    <row r="135" spans="1:15" ht="16.5" x14ac:dyDescent="0.25">
      <c r="A135" s="47"/>
      <c r="B135" s="47"/>
      <c r="C135" s="47"/>
      <c r="D135" s="164"/>
      <c r="E135" s="196"/>
      <c r="F135" s="164"/>
      <c r="G135" s="164"/>
      <c r="H135" s="164"/>
      <c r="I135" s="164"/>
      <c r="J135" s="164"/>
      <c r="K135" s="164"/>
      <c r="L135" s="164"/>
      <c r="M135" s="47"/>
      <c r="N135" s="47"/>
      <c r="O135" s="47"/>
    </row>
    <row r="136" spans="1:15" ht="15.75" thickBot="1" x14ac:dyDescent="0.3">
      <c r="A136" s="47"/>
      <c r="B136" s="47"/>
      <c r="C136" s="47"/>
      <c r="D136" s="47"/>
      <c r="E136" s="48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6.5" customHeight="1" x14ac:dyDescent="0.25">
      <c r="A137" s="288" t="s">
        <v>58</v>
      </c>
      <c r="B137" s="289"/>
      <c r="C137" s="289"/>
      <c r="D137" s="290"/>
      <c r="E137" s="294" t="s">
        <v>59</v>
      </c>
      <c r="F137" s="295"/>
      <c r="G137" s="295"/>
      <c r="H137" s="295"/>
      <c r="I137" s="295"/>
      <c r="J137" s="295"/>
      <c r="K137" s="296"/>
      <c r="L137" s="288" t="s">
        <v>20</v>
      </c>
      <c r="M137" s="300"/>
      <c r="N137" s="288" t="s">
        <v>21</v>
      </c>
      <c r="O137" s="303"/>
    </row>
    <row r="138" spans="1:15" ht="28.5" customHeight="1" thickBot="1" x14ac:dyDescent="0.3">
      <c r="A138" s="291"/>
      <c r="B138" s="292"/>
      <c r="C138" s="292"/>
      <c r="D138" s="293"/>
      <c r="E138" s="297"/>
      <c r="F138" s="298"/>
      <c r="G138" s="298"/>
      <c r="H138" s="298"/>
      <c r="I138" s="298"/>
      <c r="J138" s="298"/>
      <c r="K138" s="299"/>
      <c r="L138" s="301"/>
      <c r="M138" s="302"/>
      <c r="N138" s="301"/>
      <c r="O138" s="304"/>
    </row>
    <row r="139" spans="1:15" ht="16.5" customHeight="1" x14ac:dyDescent="0.25">
      <c r="A139" s="305"/>
      <c r="B139" s="306"/>
      <c r="C139" s="306"/>
      <c r="D139" s="307"/>
      <c r="E139" s="294" t="s">
        <v>175</v>
      </c>
      <c r="F139" s="295"/>
      <c r="G139" s="295"/>
      <c r="H139" s="295"/>
      <c r="I139" s="295"/>
      <c r="J139" s="295"/>
      <c r="K139" s="296"/>
      <c r="L139" s="294"/>
      <c r="M139" s="300"/>
      <c r="N139" s="311"/>
      <c r="O139" s="312"/>
    </row>
    <row r="140" spans="1:15" ht="15.75" thickBot="1" x14ac:dyDescent="0.3">
      <c r="A140" s="308"/>
      <c r="B140" s="309"/>
      <c r="C140" s="309"/>
      <c r="D140" s="310"/>
      <c r="E140" s="297"/>
      <c r="F140" s="298"/>
      <c r="G140" s="298"/>
      <c r="H140" s="298"/>
      <c r="I140" s="298"/>
      <c r="J140" s="298"/>
      <c r="K140" s="299"/>
      <c r="L140" s="301"/>
      <c r="M140" s="302"/>
      <c r="N140" s="313"/>
      <c r="O140" s="304"/>
    </row>
    <row r="141" spans="1:15" x14ac:dyDescent="0.25">
      <c r="A141" s="35"/>
      <c r="B141" s="35"/>
      <c r="C141" s="35"/>
      <c r="D141" s="35"/>
      <c r="E141" s="51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 thickBot="1" x14ac:dyDescent="0.3">
      <c r="A142" s="35"/>
      <c r="B142" s="35"/>
      <c r="C142" s="35"/>
      <c r="D142" s="35"/>
      <c r="E142" s="51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20.100000000000001" customHeight="1" thickBot="1" x14ac:dyDescent="0.3">
      <c r="A143" s="327" t="s">
        <v>158</v>
      </c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9"/>
    </row>
    <row r="144" spans="1:15" ht="34.5" customHeight="1" thickBot="1" x14ac:dyDescent="0.3">
      <c r="A144" s="340" t="s">
        <v>32</v>
      </c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2"/>
    </row>
    <row r="145" spans="1:15" s="6" customFormat="1" ht="30.75" thickBot="1" x14ac:dyDescent="0.3">
      <c r="A145" s="100"/>
      <c r="B145" s="42" t="s">
        <v>131</v>
      </c>
      <c r="C145" s="101"/>
      <c r="D145" s="101"/>
      <c r="E145" s="102"/>
      <c r="F145" s="333" t="s">
        <v>2</v>
      </c>
      <c r="G145" s="334"/>
      <c r="H145" s="334"/>
      <c r="I145" s="334"/>
      <c r="J145" s="334"/>
      <c r="K145" s="335"/>
      <c r="L145" s="110" t="s">
        <v>42</v>
      </c>
      <c r="M145" s="110" t="s">
        <v>43</v>
      </c>
      <c r="N145" s="110" t="s">
        <v>44</v>
      </c>
      <c r="O145" s="91" t="s">
        <v>118</v>
      </c>
    </row>
    <row r="146" spans="1:15" ht="21.95" customHeight="1" thickTop="1" thickBot="1" x14ac:dyDescent="0.3">
      <c r="A146" s="343" t="s">
        <v>153</v>
      </c>
      <c r="B146" s="96"/>
      <c r="C146" s="346" t="s">
        <v>14</v>
      </c>
      <c r="D146" s="347"/>
      <c r="E146" s="347"/>
      <c r="F146" s="352" t="s">
        <v>36</v>
      </c>
      <c r="G146" s="353"/>
      <c r="H146" s="353"/>
      <c r="I146" s="353"/>
      <c r="J146" s="353"/>
      <c r="K146" s="353"/>
      <c r="L146" s="358"/>
      <c r="M146" s="358"/>
      <c r="N146" s="358"/>
      <c r="O146" s="361" t="str">
        <f>IF(L146="","",AVERAGE(L146:N148)*B147)</f>
        <v/>
      </c>
    </row>
    <row r="147" spans="1:15" ht="21.95" customHeight="1" thickBot="1" x14ac:dyDescent="0.3">
      <c r="A147" s="344"/>
      <c r="B147" s="96">
        <v>0.75</v>
      </c>
      <c r="C147" s="348"/>
      <c r="D147" s="349"/>
      <c r="E147" s="349"/>
      <c r="F147" s="354"/>
      <c r="G147" s="355"/>
      <c r="H147" s="355"/>
      <c r="I147" s="355"/>
      <c r="J147" s="355"/>
      <c r="K147" s="355"/>
      <c r="L147" s="359"/>
      <c r="M147" s="359"/>
      <c r="N147" s="359"/>
      <c r="O147" s="362"/>
    </row>
    <row r="148" spans="1:15" ht="27" customHeight="1" thickBot="1" x14ac:dyDescent="0.3">
      <c r="A148" s="345"/>
      <c r="B148" s="97"/>
      <c r="C148" s="350"/>
      <c r="D148" s="351"/>
      <c r="E148" s="351"/>
      <c r="F148" s="356"/>
      <c r="G148" s="357"/>
      <c r="H148" s="357"/>
      <c r="I148" s="357"/>
      <c r="J148" s="357"/>
      <c r="K148" s="357"/>
      <c r="L148" s="360"/>
      <c r="M148" s="360"/>
      <c r="N148" s="360"/>
      <c r="O148" s="363"/>
    </row>
    <row r="149" spans="1:15" s="65" customFormat="1" ht="21.75" customHeight="1" thickBot="1" x14ac:dyDescent="0.3">
      <c r="A149" s="235" t="s">
        <v>38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7"/>
      <c r="M149" s="237"/>
      <c r="N149" s="317"/>
      <c r="O149" s="218" t="str">
        <f>IF(O146="","",O146)</f>
        <v/>
      </c>
    </row>
    <row r="150" spans="1:15" ht="20.100000000000001" customHeight="1" thickBot="1" x14ac:dyDescent="0.3">
      <c r="A150" s="108"/>
      <c r="B150" s="108"/>
      <c r="C150" s="49"/>
      <c r="D150" s="49"/>
      <c r="E150" s="50"/>
      <c r="F150" s="35"/>
      <c r="G150" s="35"/>
      <c r="H150" s="35"/>
      <c r="I150" s="35"/>
      <c r="J150" s="47"/>
      <c r="K150" s="47"/>
      <c r="L150" s="47"/>
      <c r="M150" s="47"/>
      <c r="N150" s="47"/>
      <c r="O150" s="62"/>
    </row>
    <row r="151" spans="1:15" ht="20.100000000000001" customHeight="1" thickBot="1" x14ac:dyDescent="0.3">
      <c r="A151" s="327" t="s">
        <v>159</v>
      </c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9"/>
    </row>
    <row r="152" spans="1:15" ht="20.100000000000001" customHeight="1" thickBot="1" x14ac:dyDescent="0.3">
      <c r="A152" s="330" t="s">
        <v>31</v>
      </c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</row>
    <row r="153" spans="1:15" s="8" customFormat="1" ht="31.5" customHeight="1" thickBot="1" x14ac:dyDescent="0.3">
      <c r="A153" s="100"/>
      <c r="B153" s="42" t="s">
        <v>131</v>
      </c>
      <c r="C153" s="101"/>
      <c r="D153" s="101"/>
      <c r="E153" s="102"/>
      <c r="F153" s="333" t="s">
        <v>2</v>
      </c>
      <c r="G153" s="334"/>
      <c r="H153" s="334"/>
      <c r="I153" s="334"/>
      <c r="J153" s="334"/>
      <c r="K153" s="335"/>
      <c r="L153" s="110" t="s">
        <v>42</v>
      </c>
      <c r="M153" s="110" t="s">
        <v>43</v>
      </c>
      <c r="N153" s="110" t="s">
        <v>44</v>
      </c>
      <c r="O153" s="91" t="s">
        <v>118</v>
      </c>
    </row>
    <row r="154" spans="1:15" ht="55.5" customHeight="1" thickTop="1" thickBot="1" x14ac:dyDescent="0.3">
      <c r="A154" s="106" t="s">
        <v>154</v>
      </c>
      <c r="B154" s="97">
        <v>0.75</v>
      </c>
      <c r="C154" s="336" t="s">
        <v>14</v>
      </c>
      <c r="D154" s="337"/>
      <c r="E154" s="337"/>
      <c r="F154" s="338" t="s">
        <v>64</v>
      </c>
      <c r="G154" s="339"/>
      <c r="H154" s="339"/>
      <c r="I154" s="339"/>
      <c r="J154" s="339"/>
      <c r="K154" s="339"/>
      <c r="L154" s="216"/>
      <c r="M154" s="216"/>
      <c r="N154" s="216"/>
      <c r="O154" s="217" t="str">
        <f>IF(L154="","",AVERAGE(L154:N154)*B154)</f>
        <v/>
      </c>
    </row>
    <row r="155" spans="1:15" s="65" customFormat="1" ht="21.75" customHeight="1" thickBot="1" x14ac:dyDescent="0.3">
      <c r="A155" s="235" t="s">
        <v>39</v>
      </c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7"/>
      <c r="M155" s="237"/>
      <c r="N155" s="317"/>
      <c r="O155" s="218" t="str">
        <f>IF(O154="","",O154)</f>
        <v/>
      </c>
    </row>
    <row r="156" spans="1:15" ht="20.100000000000001" customHeight="1" thickBot="1" x14ac:dyDescent="0.3">
      <c r="A156" s="53"/>
      <c r="B156" s="36"/>
      <c r="C156" s="35"/>
      <c r="D156" s="35"/>
      <c r="E156" s="51"/>
      <c r="F156" s="35"/>
      <c r="G156" s="35"/>
      <c r="H156" s="35"/>
      <c r="I156" s="35"/>
      <c r="J156" s="47"/>
      <c r="K156" s="47"/>
      <c r="L156" s="47"/>
      <c r="M156" s="47"/>
      <c r="N156" s="47"/>
      <c r="O156" s="47"/>
    </row>
    <row r="157" spans="1:15" ht="20.100000000000001" customHeight="1" thickBot="1" x14ac:dyDescent="0.3">
      <c r="A157" s="327" t="s">
        <v>160</v>
      </c>
      <c r="B157" s="328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9"/>
    </row>
    <row r="158" spans="1:15" ht="20.100000000000001" customHeight="1" thickBot="1" x14ac:dyDescent="0.3">
      <c r="A158" s="330" t="s">
        <v>30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2"/>
    </row>
    <row r="159" spans="1:15" s="6" customFormat="1" ht="30" customHeight="1" thickBot="1" x14ac:dyDescent="0.3">
      <c r="A159" s="100"/>
      <c r="B159" s="42" t="s">
        <v>131</v>
      </c>
      <c r="C159" s="101"/>
      <c r="D159" s="101"/>
      <c r="E159" s="102"/>
      <c r="F159" s="333" t="s">
        <v>2</v>
      </c>
      <c r="G159" s="334"/>
      <c r="H159" s="334"/>
      <c r="I159" s="334"/>
      <c r="J159" s="334"/>
      <c r="K159" s="335"/>
      <c r="L159" s="110" t="s">
        <v>42</v>
      </c>
      <c r="M159" s="110" t="s">
        <v>43</v>
      </c>
      <c r="N159" s="110" t="s">
        <v>44</v>
      </c>
      <c r="O159" s="91" t="s">
        <v>118</v>
      </c>
    </row>
    <row r="160" spans="1:15" ht="71.25" customHeight="1" thickTop="1" thickBot="1" x14ac:dyDescent="0.3">
      <c r="A160" s="52" t="s">
        <v>155</v>
      </c>
      <c r="B160" s="98">
        <v>1</v>
      </c>
      <c r="C160" s="336" t="s">
        <v>14</v>
      </c>
      <c r="D160" s="337"/>
      <c r="E160" s="337"/>
      <c r="F160" s="338" t="s">
        <v>28</v>
      </c>
      <c r="G160" s="339"/>
      <c r="H160" s="339"/>
      <c r="I160" s="339"/>
      <c r="J160" s="339"/>
      <c r="K160" s="339"/>
      <c r="L160" s="216"/>
      <c r="M160" s="216"/>
      <c r="N160" s="216"/>
      <c r="O160" s="217" t="str">
        <f>IF(L160="","",AVERAGE(L160:N160))</f>
        <v/>
      </c>
    </row>
    <row r="161" spans="1:15" s="65" customFormat="1" ht="21.75" customHeight="1" thickBot="1" x14ac:dyDescent="0.3">
      <c r="A161" s="235" t="s">
        <v>37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7"/>
      <c r="M161" s="237"/>
      <c r="N161" s="317"/>
      <c r="O161" s="218" t="str">
        <f>IF(O160="","",O160)</f>
        <v/>
      </c>
    </row>
    <row r="162" spans="1:15" ht="20.100000000000001" customHeight="1" thickBot="1" x14ac:dyDescent="0.3">
      <c r="A162" s="47"/>
      <c r="B162" s="47"/>
      <c r="C162" s="47"/>
      <c r="D162" s="47"/>
      <c r="E162" s="48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.95" customHeight="1" x14ac:dyDescent="0.25">
      <c r="A163" s="47"/>
      <c r="B163" s="47"/>
      <c r="C163" s="47"/>
      <c r="D163" s="47"/>
      <c r="E163" s="48"/>
      <c r="F163" s="47"/>
      <c r="G163" s="21"/>
      <c r="H163" s="318" t="s">
        <v>49</v>
      </c>
      <c r="I163" s="319"/>
      <c r="J163" s="319"/>
      <c r="K163" s="319"/>
      <c r="L163" s="319"/>
      <c r="M163" s="319"/>
      <c r="N163" s="319"/>
      <c r="O163" s="322" t="str">
        <f>IF(O86="","",O86+O115+O149+O155+O161)</f>
        <v/>
      </c>
    </row>
    <row r="164" spans="1:15" ht="15.95" customHeight="1" thickBot="1" x14ac:dyDescent="0.3">
      <c r="A164" s="47"/>
      <c r="B164" s="47"/>
      <c r="C164" s="47"/>
      <c r="D164" s="47"/>
      <c r="E164" s="48"/>
      <c r="F164" s="47"/>
      <c r="G164" s="21"/>
      <c r="H164" s="320"/>
      <c r="I164" s="321"/>
      <c r="J164" s="321"/>
      <c r="K164" s="321"/>
      <c r="L164" s="321"/>
      <c r="M164" s="321"/>
      <c r="N164" s="321"/>
      <c r="O164" s="323"/>
    </row>
    <row r="165" spans="1:15" x14ac:dyDescent="0.25">
      <c r="A165" s="47"/>
      <c r="B165" s="47"/>
      <c r="C165" s="47"/>
      <c r="D165" s="47"/>
      <c r="E165" s="48"/>
      <c r="F165" s="54"/>
      <c r="G165" s="54"/>
      <c r="H165" s="108"/>
      <c r="I165" s="108"/>
      <c r="J165" s="47"/>
      <c r="K165" s="47"/>
      <c r="L165" s="47"/>
      <c r="M165" s="47"/>
      <c r="N165" s="47"/>
      <c r="O165" s="47"/>
    </row>
    <row r="166" spans="1:15" ht="15.75" thickBot="1" x14ac:dyDescent="0.3">
      <c r="A166" s="47"/>
      <c r="B166" s="47"/>
      <c r="C166" s="47"/>
      <c r="D166" s="47"/>
      <c r="E166" s="48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18.95" customHeight="1" x14ac:dyDescent="0.25">
      <c r="A167" s="143" t="s">
        <v>45</v>
      </c>
      <c r="B167" s="99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55"/>
    </row>
    <row r="168" spans="1:15" ht="18.95" customHeight="1" x14ac:dyDescent="0.2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3"/>
    </row>
    <row r="169" spans="1:15" ht="18.95" customHeight="1" x14ac:dyDescent="0.2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3"/>
    </row>
    <row r="170" spans="1:15" ht="18.95" customHeight="1" x14ac:dyDescent="0.2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3"/>
    </row>
    <row r="171" spans="1:15" ht="18.95" customHeight="1" x14ac:dyDescent="0.2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3"/>
    </row>
    <row r="172" spans="1:15" ht="18.95" customHeight="1" x14ac:dyDescent="0.2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3"/>
    </row>
    <row r="173" spans="1:15" ht="18.95" customHeight="1" x14ac:dyDescent="0.2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3"/>
    </row>
    <row r="174" spans="1:15" ht="18.95" customHeight="1" x14ac:dyDescent="0.2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3"/>
    </row>
    <row r="175" spans="1:15" ht="18.95" customHeight="1" thickBot="1" x14ac:dyDescent="0.3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/>
    </row>
    <row r="176" spans="1:1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 thickBot="1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s="65" customFormat="1" ht="20.100000000000001" customHeight="1" thickBot="1" x14ac:dyDescent="0.3">
      <c r="A178" s="324" t="s">
        <v>46</v>
      </c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6"/>
    </row>
    <row r="179" spans="1:15" s="65" customFormat="1" ht="20.100000000000001" customHeight="1" thickBot="1" x14ac:dyDescent="0.3">
      <c r="A179" s="232" t="s">
        <v>47</v>
      </c>
      <c r="B179" s="233"/>
      <c r="C179" s="233"/>
      <c r="D179" s="233"/>
      <c r="E179" s="233"/>
      <c r="F179" s="234"/>
      <c r="G179" s="232" t="s">
        <v>48</v>
      </c>
      <c r="H179" s="233"/>
      <c r="I179" s="233"/>
      <c r="J179" s="233"/>
      <c r="K179" s="233"/>
      <c r="L179" s="233"/>
      <c r="M179" s="233"/>
      <c r="N179" s="233"/>
      <c r="O179" s="234"/>
    </row>
    <row r="180" spans="1:15" ht="18.95" customHeight="1" x14ac:dyDescent="0.25">
      <c r="A180" s="24"/>
      <c r="B180" s="25"/>
      <c r="C180" s="25"/>
      <c r="D180" s="25"/>
      <c r="E180" s="25"/>
      <c r="F180" s="27"/>
      <c r="G180" s="25"/>
      <c r="H180" s="37"/>
      <c r="I180" s="37"/>
      <c r="J180" s="37"/>
      <c r="K180" s="37"/>
      <c r="L180" s="37"/>
      <c r="M180" s="37"/>
      <c r="N180" s="37"/>
      <c r="O180" s="55"/>
    </row>
    <row r="181" spans="1:15" ht="18.95" customHeight="1" x14ac:dyDescent="0.25">
      <c r="A181" s="26"/>
      <c r="B181" s="22"/>
      <c r="C181" s="22"/>
      <c r="D181" s="22"/>
      <c r="E181" s="22"/>
      <c r="F181" s="28"/>
      <c r="G181" s="22"/>
      <c r="H181" s="35"/>
      <c r="I181" s="35"/>
      <c r="J181" s="35"/>
      <c r="K181" s="35"/>
      <c r="L181" s="35"/>
      <c r="M181" s="35"/>
      <c r="N181" s="35"/>
      <c r="O181" s="33"/>
    </row>
    <row r="182" spans="1:15" ht="18.95" customHeight="1" x14ac:dyDescent="0.25">
      <c r="A182" s="26"/>
      <c r="B182" s="22"/>
      <c r="C182" s="22"/>
      <c r="D182" s="22"/>
      <c r="E182" s="22"/>
      <c r="F182" s="28"/>
      <c r="G182" s="22"/>
      <c r="H182" s="35"/>
      <c r="I182" s="35"/>
      <c r="J182" s="35"/>
      <c r="K182" s="35"/>
      <c r="L182" s="35"/>
      <c r="M182" s="35"/>
      <c r="N182" s="35"/>
      <c r="O182" s="33"/>
    </row>
    <row r="183" spans="1:15" ht="18.95" customHeight="1" x14ac:dyDescent="0.25">
      <c r="A183" s="34"/>
      <c r="B183" s="35"/>
      <c r="C183" s="35"/>
      <c r="D183" s="35"/>
      <c r="E183" s="51"/>
      <c r="F183" s="33"/>
      <c r="G183" s="35"/>
      <c r="H183" s="35"/>
      <c r="I183" s="35"/>
      <c r="J183" s="35"/>
      <c r="K183" s="35"/>
      <c r="L183" s="35"/>
      <c r="M183" s="35"/>
      <c r="N183" s="35"/>
      <c r="O183" s="33"/>
    </row>
    <row r="184" spans="1:15" ht="18.95" customHeight="1" x14ac:dyDescent="0.25">
      <c r="A184" s="34"/>
      <c r="B184" s="35"/>
      <c r="C184" s="35"/>
      <c r="D184" s="35"/>
      <c r="E184" s="51"/>
      <c r="F184" s="33"/>
      <c r="G184" s="35"/>
      <c r="H184" s="35"/>
      <c r="I184" s="35"/>
      <c r="J184" s="35"/>
      <c r="K184" s="35"/>
      <c r="L184" s="35"/>
      <c r="M184" s="35"/>
      <c r="N184" s="35"/>
      <c r="O184" s="33"/>
    </row>
    <row r="185" spans="1:15" ht="18.95" customHeight="1" thickBot="1" x14ac:dyDescent="0.3">
      <c r="A185" s="38"/>
      <c r="B185" s="39"/>
      <c r="C185" s="39"/>
      <c r="D185" s="39"/>
      <c r="E185" s="56"/>
      <c r="F185" s="40"/>
      <c r="G185" s="39"/>
      <c r="H185" s="39"/>
      <c r="I185" s="39"/>
      <c r="J185" s="39"/>
      <c r="K185" s="39"/>
      <c r="L185" s="39"/>
      <c r="M185" s="39"/>
      <c r="N185" s="39"/>
      <c r="O185" s="40"/>
    </row>
    <row r="186" spans="1:15" x14ac:dyDescent="0.25">
      <c r="A186" s="35"/>
      <c r="B186" s="35"/>
      <c r="C186" s="35"/>
      <c r="D186" s="35"/>
      <c r="E186" s="51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x14ac:dyDescent="0.25">
      <c r="A187" s="35"/>
      <c r="B187" s="35"/>
      <c r="C187" s="35"/>
      <c r="D187" s="35"/>
      <c r="E187" s="51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 thickBot="1" x14ac:dyDescent="0.3">
      <c r="A188" s="47"/>
      <c r="B188" s="47"/>
      <c r="C188" s="47"/>
      <c r="D188" s="47"/>
      <c r="E188" s="48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1:15" x14ac:dyDescent="0.25">
      <c r="A189" s="288" t="s">
        <v>58</v>
      </c>
      <c r="B189" s="289"/>
      <c r="C189" s="289"/>
      <c r="D189" s="290"/>
      <c r="E189" s="294" t="s">
        <v>117</v>
      </c>
      <c r="F189" s="295"/>
      <c r="G189" s="295"/>
      <c r="H189" s="295"/>
      <c r="I189" s="295"/>
      <c r="J189" s="295"/>
      <c r="K189" s="296"/>
      <c r="L189" s="288" t="s">
        <v>20</v>
      </c>
      <c r="M189" s="300"/>
      <c r="N189" s="288" t="s">
        <v>21</v>
      </c>
      <c r="O189" s="303"/>
    </row>
    <row r="190" spans="1:15" ht="33" customHeight="1" thickBot="1" x14ac:dyDescent="0.3">
      <c r="A190" s="291"/>
      <c r="B190" s="292"/>
      <c r="C190" s="292"/>
      <c r="D190" s="293"/>
      <c r="E190" s="297"/>
      <c r="F190" s="298"/>
      <c r="G190" s="298"/>
      <c r="H190" s="298"/>
      <c r="I190" s="298"/>
      <c r="J190" s="298"/>
      <c r="K190" s="299"/>
      <c r="L190" s="301"/>
      <c r="M190" s="302"/>
      <c r="N190" s="301"/>
      <c r="O190" s="304"/>
    </row>
    <row r="191" spans="1:15" x14ac:dyDescent="0.25">
      <c r="A191" s="305"/>
      <c r="B191" s="306"/>
      <c r="C191" s="306"/>
      <c r="D191" s="307"/>
      <c r="E191" s="294" t="s">
        <v>175</v>
      </c>
      <c r="F191" s="295"/>
      <c r="G191" s="295"/>
      <c r="H191" s="295"/>
      <c r="I191" s="295"/>
      <c r="J191" s="295"/>
      <c r="K191" s="296"/>
      <c r="L191" s="294"/>
      <c r="M191" s="300"/>
      <c r="N191" s="311"/>
      <c r="O191" s="312"/>
    </row>
    <row r="192" spans="1:15" ht="15.75" thickBot="1" x14ac:dyDescent="0.3">
      <c r="A192" s="308"/>
      <c r="B192" s="309"/>
      <c r="C192" s="309"/>
      <c r="D192" s="310"/>
      <c r="E192" s="297"/>
      <c r="F192" s="298"/>
      <c r="G192" s="298"/>
      <c r="H192" s="298"/>
      <c r="I192" s="298"/>
      <c r="J192" s="298"/>
      <c r="K192" s="299"/>
      <c r="L192" s="301"/>
      <c r="M192" s="302"/>
      <c r="N192" s="313"/>
      <c r="O192" s="304"/>
    </row>
    <row r="193" spans="1:15" ht="16.5" thickBot="1" x14ac:dyDescent="0.3">
      <c r="A193" s="90"/>
      <c r="B193" s="2"/>
      <c r="C193" s="2"/>
      <c r="D193" s="2"/>
      <c r="E193" s="41"/>
      <c r="F193" s="41"/>
      <c r="G193" s="41"/>
      <c r="H193" s="41"/>
      <c r="I193" s="41"/>
      <c r="J193" s="41"/>
      <c r="K193" s="41"/>
      <c r="L193" s="84"/>
      <c r="M193" s="84"/>
      <c r="N193" s="20"/>
      <c r="O193" s="20"/>
    </row>
    <row r="194" spans="1:15" ht="19.5" customHeight="1" thickBot="1" x14ac:dyDescent="0.3">
      <c r="A194" s="242" t="s">
        <v>91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4"/>
    </row>
    <row r="195" spans="1:15" ht="34.5" customHeight="1" thickBot="1" x14ac:dyDescent="0.3">
      <c r="A195" s="283" t="s">
        <v>135</v>
      </c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5"/>
    </row>
    <row r="196" spans="1:15" ht="20.100000000000001" customHeight="1" thickBot="1" x14ac:dyDescent="0.3">
      <c r="A196" s="257"/>
      <c r="B196" s="258"/>
      <c r="C196" s="258"/>
      <c r="D196" s="258"/>
      <c r="E196" s="314"/>
      <c r="F196" s="233"/>
      <c r="G196" s="233"/>
      <c r="H196" s="233"/>
      <c r="I196" s="233"/>
      <c r="J196" s="233"/>
      <c r="K196" s="234"/>
      <c r="L196" s="111" t="s">
        <v>51</v>
      </c>
      <c r="M196" s="111" t="s">
        <v>52</v>
      </c>
      <c r="N196" s="111" t="s">
        <v>53</v>
      </c>
      <c r="O196" s="112" t="s">
        <v>54</v>
      </c>
    </row>
    <row r="197" spans="1:15" s="129" customFormat="1" ht="20.100000000000001" customHeight="1" thickTop="1" x14ac:dyDescent="0.3">
      <c r="A197" s="259"/>
      <c r="B197" s="260"/>
      <c r="C197" s="260"/>
      <c r="D197" s="260"/>
      <c r="E197" s="315"/>
      <c r="F197" s="270" t="s">
        <v>162</v>
      </c>
      <c r="G197" s="271"/>
      <c r="H197" s="271"/>
      <c r="I197" s="271"/>
      <c r="J197" s="271"/>
      <c r="K197" s="271"/>
      <c r="L197" s="198"/>
      <c r="M197" s="199"/>
      <c r="N197" s="199"/>
      <c r="O197" s="200"/>
    </row>
    <row r="198" spans="1:15" s="129" customFormat="1" ht="20.100000000000001" customHeight="1" x14ac:dyDescent="0.3">
      <c r="A198" s="259"/>
      <c r="B198" s="260"/>
      <c r="C198" s="260"/>
      <c r="D198" s="260"/>
      <c r="E198" s="315"/>
      <c r="F198" s="263" t="s">
        <v>106</v>
      </c>
      <c r="G198" s="264"/>
      <c r="H198" s="264"/>
      <c r="I198" s="264"/>
      <c r="J198" s="264"/>
      <c r="K198" s="264"/>
      <c r="L198" s="201"/>
      <c r="M198" s="202"/>
      <c r="N198" s="202"/>
      <c r="O198" s="203"/>
    </row>
    <row r="199" spans="1:15" s="129" customFormat="1" ht="20.100000000000001" customHeight="1" x14ac:dyDescent="0.3">
      <c r="A199" s="259"/>
      <c r="B199" s="260"/>
      <c r="C199" s="260"/>
      <c r="D199" s="260"/>
      <c r="E199" s="315"/>
      <c r="F199" s="263" t="s">
        <v>92</v>
      </c>
      <c r="G199" s="264"/>
      <c r="H199" s="264"/>
      <c r="I199" s="264"/>
      <c r="J199" s="264"/>
      <c r="K199" s="264"/>
      <c r="L199" s="204"/>
      <c r="M199" s="202"/>
      <c r="N199" s="202"/>
      <c r="O199" s="203"/>
    </row>
    <row r="200" spans="1:15" s="129" customFormat="1" ht="20.100000000000001" customHeight="1" thickBot="1" x14ac:dyDescent="0.35">
      <c r="A200" s="261"/>
      <c r="B200" s="262"/>
      <c r="C200" s="262"/>
      <c r="D200" s="262"/>
      <c r="E200" s="316"/>
      <c r="F200" s="286" t="s">
        <v>93</v>
      </c>
      <c r="G200" s="287"/>
      <c r="H200" s="287"/>
      <c r="I200" s="287"/>
      <c r="J200" s="287"/>
      <c r="K200" s="287"/>
      <c r="L200" s="205"/>
      <c r="M200" s="206"/>
      <c r="N200" s="206"/>
      <c r="O200" s="207"/>
    </row>
    <row r="201" spans="1:15" ht="24.95" customHeight="1" thickTop="1" thickBot="1" x14ac:dyDescent="0.3">
      <c r="A201" s="235" t="s">
        <v>94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7"/>
      <c r="M201" s="237"/>
      <c r="N201" s="237"/>
      <c r="O201" s="211"/>
    </row>
    <row r="202" spans="1:15" ht="16.5" thickBot="1" x14ac:dyDescent="0.3">
      <c r="A202" s="88"/>
      <c r="B202" s="88"/>
      <c r="C202" s="86"/>
      <c r="D202" s="1"/>
      <c r="E202" s="1"/>
      <c r="F202" s="1"/>
      <c r="G202" s="12"/>
      <c r="H202" s="12"/>
      <c r="I202" s="12"/>
      <c r="J202" s="12"/>
      <c r="K202" s="12"/>
      <c r="L202" s="12"/>
      <c r="M202" s="12"/>
      <c r="N202" s="12"/>
    </row>
    <row r="203" spans="1:15" ht="19.5" customHeight="1" thickBot="1" x14ac:dyDescent="0.3">
      <c r="A203" s="242" t="s">
        <v>95</v>
      </c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4"/>
    </row>
    <row r="204" spans="1:15" ht="99" customHeight="1" thickBot="1" x14ac:dyDescent="0.3">
      <c r="A204" s="267" t="s">
        <v>136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9"/>
    </row>
    <row r="205" spans="1:15" ht="20.100000000000001" customHeight="1" thickBot="1" x14ac:dyDescent="0.3">
      <c r="A205" s="274"/>
      <c r="B205" s="275"/>
      <c r="C205" s="275"/>
      <c r="D205" s="275"/>
      <c r="E205" s="276"/>
      <c r="F205" s="233"/>
      <c r="G205" s="233"/>
      <c r="H205" s="233"/>
      <c r="I205" s="233"/>
      <c r="J205" s="233"/>
      <c r="K205" s="234"/>
      <c r="L205" s="111" t="s">
        <v>51</v>
      </c>
      <c r="M205" s="111" t="s">
        <v>52</v>
      </c>
      <c r="N205" s="111" t="s">
        <v>53</v>
      </c>
      <c r="O205" s="111" t="s">
        <v>54</v>
      </c>
    </row>
    <row r="206" spans="1:15" ht="20.100000000000001" customHeight="1" thickTop="1" x14ac:dyDescent="0.3">
      <c r="A206" s="277"/>
      <c r="B206" s="278"/>
      <c r="C206" s="278"/>
      <c r="D206" s="278"/>
      <c r="E206" s="279"/>
      <c r="F206" s="270" t="s">
        <v>96</v>
      </c>
      <c r="G206" s="271"/>
      <c r="H206" s="271"/>
      <c r="I206" s="271"/>
      <c r="J206" s="271"/>
      <c r="K206" s="271"/>
      <c r="L206" s="198"/>
      <c r="M206" s="199"/>
      <c r="N206" s="199"/>
      <c r="O206" s="200"/>
    </row>
    <row r="207" spans="1:15" ht="20.100000000000001" customHeight="1" x14ac:dyDescent="0.3">
      <c r="A207" s="277"/>
      <c r="B207" s="278"/>
      <c r="C207" s="278"/>
      <c r="D207" s="278"/>
      <c r="E207" s="279"/>
      <c r="F207" s="263" t="s">
        <v>97</v>
      </c>
      <c r="G207" s="264"/>
      <c r="H207" s="264"/>
      <c r="I207" s="264"/>
      <c r="J207" s="264"/>
      <c r="K207" s="264"/>
      <c r="L207" s="208"/>
      <c r="M207" s="202"/>
      <c r="N207" s="202"/>
      <c r="O207" s="203"/>
    </row>
    <row r="208" spans="1:15" ht="20.100000000000001" customHeight="1" x14ac:dyDescent="0.3">
      <c r="A208" s="277"/>
      <c r="B208" s="278"/>
      <c r="C208" s="278"/>
      <c r="D208" s="278"/>
      <c r="E208" s="279"/>
      <c r="F208" s="263" t="s">
        <v>98</v>
      </c>
      <c r="G208" s="264"/>
      <c r="H208" s="264"/>
      <c r="I208" s="264"/>
      <c r="J208" s="264"/>
      <c r="K208" s="264"/>
      <c r="L208" s="208"/>
      <c r="M208" s="202"/>
      <c r="N208" s="202"/>
      <c r="O208" s="203"/>
    </row>
    <row r="209" spans="1:15" ht="20.100000000000001" customHeight="1" x14ac:dyDescent="0.3">
      <c r="A209" s="277"/>
      <c r="B209" s="278"/>
      <c r="C209" s="278"/>
      <c r="D209" s="278"/>
      <c r="E209" s="279"/>
      <c r="F209" s="272" t="s">
        <v>99</v>
      </c>
      <c r="G209" s="273"/>
      <c r="H209" s="273"/>
      <c r="I209" s="273"/>
      <c r="J209" s="273"/>
      <c r="K209" s="273"/>
      <c r="L209" s="209"/>
      <c r="M209" s="202"/>
      <c r="N209" s="202"/>
      <c r="O209" s="203"/>
    </row>
    <row r="210" spans="1:15" ht="20.100000000000001" customHeight="1" x14ac:dyDescent="0.3">
      <c r="A210" s="277"/>
      <c r="B210" s="278"/>
      <c r="C210" s="278"/>
      <c r="D210" s="278"/>
      <c r="E210" s="279"/>
      <c r="F210" s="263" t="s">
        <v>100</v>
      </c>
      <c r="G210" s="264"/>
      <c r="H210" s="264"/>
      <c r="I210" s="264"/>
      <c r="J210" s="264"/>
      <c r="K210" s="264"/>
      <c r="L210" s="208"/>
      <c r="M210" s="202"/>
      <c r="N210" s="202"/>
      <c r="O210" s="203"/>
    </row>
    <row r="211" spans="1:15" ht="20.100000000000001" customHeight="1" x14ac:dyDescent="0.3">
      <c r="A211" s="277"/>
      <c r="B211" s="278"/>
      <c r="C211" s="278"/>
      <c r="D211" s="278"/>
      <c r="E211" s="279"/>
      <c r="F211" s="263" t="s">
        <v>101</v>
      </c>
      <c r="G211" s="264"/>
      <c r="H211" s="264"/>
      <c r="I211" s="264"/>
      <c r="J211" s="264"/>
      <c r="K211" s="264"/>
      <c r="L211" s="208"/>
      <c r="M211" s="202"/>
      <c r="N211" s="202"/>
      <c r="O211" s="203"/>
    </row>
    <row r="212" spans="1:15" ht="20.100000000000001" customHeight="1" x14ac:dyDescent="0.3">
      <c r="A212" s="277"/>
      <c r="B212" s="278"/>
      <c r="C212" s="278"/>
      <c r="D212" s="278"/>
      <c r="E212" s="279"/>
      <c r="F212" s="263" t="s">
        <v>102</v>
      </c>
      <c r="G212" s="264"/>
      <c r="H212" s="264"/>
      <c r="I212" s="264"/>
      <c r="J212" s="264"/>
      <c r="K212" s="264"/>
      <c r="L212" s="208"/>
      <c r="M212" s="202"/>
      <c r="N212" s="202"/>
      <c r="O212" s="203"/>
    </row>
    <row r="213" spans="1:15" ht="20.100000000000001" customHeight="1" x14ac:dyDescent="0.3">
      <c r="A213" s="277"/>
      <c r="B213" s="278"/>
      <c r="C213" s="278"/>
      <c r="D213" s="278"/>
      <c r="E213" s="279"/>
      <c r="F213" s="263" t="s">
        <v>103</v>
      </c>
      <c r="G213" s="264"/>
      <c r="H213" s="264"/>
      <c r="I213" s="264"/>
      <c r="J213" s="264"/>
      <c r="K213" s="264"/>
      <c r="L213" s="208"/>
      <c r="M213" s="202"/>
      <c r="N213" s="202"/>
      <c r="O213" s="203"/>
    </row>
    <row r="214" spans="1:15" ht="20.100000000000001" customHeight="1" x14ac:dyDescent="0.3">
      <c r="A214" s="277"/>
      <c r="B214" s="278"/>
      <c r="C214" s="278"/>
      <c r="D214" s="278"/>
      <c r="E214" s="279"/>
      <c r="F214" s="263" t="s">
        <v>104</v>
      </c>
      <c r="G214" s="264"/>
      <c r="H214" s="264"/>
      <c r="I214" s="264"/>
      <c r="J214" s="264"/>
      <c r="K214" s="264"/>
      <c r="L214" s="208"/>
      <c r="M214" s="202"/>
      <c r="N214" s="202"/>
      <c r="O214" s="203"/>
    </row>
    <row r="215" spans="1:15" ht="20.100000000000001" customHeight="1" thickBot="1" x14ac:dyDescent="0.35">
      <c r="A215" s="280"/>
      <c r="B215" s="281"/>
      <c r="C215" s="281"/>
      <c r="D215" s="281"/>
      <c r="E215" s="282"/>
      <c r="F215" s="265" t="s">
        <v>107</v>
      </c>
      <c r="G215" s="266"/>
      <c r="H215" s="266"/>
      <c r="I215" s="266"/>
      <c r="J215" s="266"/>
      <c r="K215" s="266"/>
      <c r="L215" s="210"/>
      <c r="M215" s="206"/>
      <c r="N215" s="206"/>
      <c r="O215" s="207"/>
    </row>
    <row r="216" spans="1:15" ht="24.95" customHeight="1" thickTop="1" thickBot="1" x14ac:dyDescent="0.3">
      <c r="A216" s="235" t="s">
        <v>105</v>
      </c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7"/>
      <c r="M216" s="237"/>
      <c r="N216" s="237"/>
      <c r="O216" s="212"/>
    </row>
    <row r="217" spans="1:15" ht="16.5" thickBot="1" x14ac:dyDescent="0.3">
      <c r="A217" s="18"/>
      <c r="B217" s="18"/>
      <c r="C217" s="5"/>
      <c r="D217" s="1"/>
      <c r="E217" s="1"/>
      <c r="F217" s="1"/>
      <c r="G217" s="12"/>
      <c r="H217" s="12"/>
      <c r="I217" s="12"/>
      <c r="J217" s="12"/>
      <c r="K217" s="12"/>
      <c r="L217" s="12"/>
      <c r="M217" s="12"/>
      <c r="N217" s="12"/>
    </row>
    <row r="218" spans="1:15" ht="19.5" customHeight="1" thickBot="1" x14ac:dyDescent="0.3">
      <c r="A218" s="242" t="s">
        <v>108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4"/>
    </row>
    <row r="219" spans="1:15" ht="66.75" customHeight="1" thickBot="1" x14ac:dyDescent="0.3">
      <c r="A219" s="245" t="s">
        <v>137</v>
      </c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7"/>
    </row>
    <row r="220" spans="1:15" ht="20.100000000000001" customHeight="1" thickBot="1" x14ac:dyDescent="0.3">
      <c r="A220" s="257"/>
      <c r="B220" s="258"/>
      <c r="C220" s="258"/>
      <c r="D220" s="258"/>
      <c r="E220" s="258"/>
      <c r="F220" s="232"/>
      <c r="G220" s="233"/>
      <c r="H220" s="233"/>
      <c r="I220" s="233"/>
      <c r="J220" s="233"/>
      <c r="K220" s="234"/>
      <c r="L220" s="111" t="s">
        <v>51</v>
      </c>
      <c r="M220" s="111" t="s">
        <v>52</v>
      </c>
      <c r="N220" s="111" t="s">
        <v>53</v>
      </c>
      <c r="O220" s="111" t="s">
        <v>54</v>
      </c>
    </row>
    <row r="221" spans="1:15" ht="20.100000000000001" customHeight="1" thickTop="1" x14ac:dyDescent="0.3">
      <c r="A221" s="259"/>
      <c r="B221" s="260"/>
      <c r="C221" s="260"/>
      <c r="D221" s="260"/>
      <c r="E221" s="260"/>
      <c r="F221" s="248" t="s">
        <v>109</v>
      </c>
      <c r="G221" s="249"/>
      <c r="H221" s="249"/>
      <c r="I221" s="249"/>
      <c r="J221" s="249"/>
      <c r="K221" s="249"/>
      <c r="L221" s="213"/>
      <c r="M221" s="199"/>
      <c r="N221" s="199"/>
      <c r="O221" s="200"/>
    </row>
    <row r="222" spans="1:15" ht="20.100000000000001" customHeight="1" x14ac:dyDescent="0.3">
      <c r="A222" s="259"/>
      <c r="B222" s="260"/>
      <c r="C222" s="260"/>
      <c r="D222" s="260"/>
      <c r="E222" s="260"/>
      <c r="F222" s="250" t="s">
        <v>110</v>
      </c>
      <c r="G222" s="251"/>
      <c r="H222" s="251"/>
      <c r="I222" s="251"/>
      <c r="J222" s="251"/>
      <c r="K222" s="251"/>
      <c r="L222" s="214"/>
      <c r="M222" s="202"/>
      <c r="N222" s="202"/>
      <c r="O222" s="203"/>
    </row>
    <row r="223" spans="1:15" ht="20.100000000000001" customHeight="1" x14ac:dyDescent="0.3">
      <c r="A223" s="259"/>
      <c r="B223" s="260"/>
      <c r="C223" s="260"/>
      <c r="D223" s="260"/>
      <c r="E223" s="260"/>
      <c r="F223" s="250" t="s">
        <v>111</v>
      </c>
      <c r="G223" s="251"/>
      <c r="H223" s="251"/>
      <c r="I223" s="251"/>
      <c r="J223" s="251"/>
      <c r="K223" s="251"/>
      <c r="L223" s="214"/>
      <c r="M223" s="202"/>
      <c r="N223" s="202"/>
      <c r="O223" s="203"/>
    </row>
    <row r="224" spans="1:15" ht="20.100000000000001" customHeight="1" thickBot="1" x14ac:dyDescent="0.35">
      <c r="A224" s="261"/>
      <c r="B224" s="262"/>
      <c r="C224" s="262"/>
      <c r="D224" s="262"/>
      <c r="E224" s="262"/>
      <c r="F224" s="252" t="s">
        <v>112</v>
      </c>
      <c r="G224" s="253"/>
      <c r="H224" s="253"/>
      <c r="I224" s="253"/>
      <c r="J224" s="253"/>
      <c r="K224" s="253"/>
      <c r="L224" s="215"/>
      <c r="M224" s="206"/>
      <c r="N224" s="206"/>
      <c r="O224" s="207"/>
    </row>
    <row r="225" spans="1:15" ht="24.95" customHeight="1" thickTop="1" thickBot="1" x14ac:dyDescent="0.3">
      <c r="A225" s="235" t="s">
        <v>134</v>
      </c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7"/>
      <c r="M225" s="237"/>
      <c r="N225" s="237"/>
      <c r="O225" s="212"/>
    </row>
    <row r="226" spans="1:15" ht="15.75" thickBot="1" x14ac:dyDescent="0.3">
      <c r="A226" s="9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3"/>
    </row>
    <row r="227" spans="1:15" s="129" customFormat="1" ht="30" customHeight="1" thickBot="1" x14ac:dyDescent="0.35">
      <c r="A227" s="127"/>
      <c r="B227" s="128"/>
      <c r="C227" s="238"/>
      <c r="D227" s="238"/>
      <c r="E227" s="238"/>
      <c r="F227" s="238"/>
      <c r="G227" s="128"/>
      <c r="H227" s="254" t="s">
        <v>113</v>
      </c>
      <c r="I227" s="255"/>
      <c r="J227" s="255"/>
      <c r="K227" s="255"/>
      <c r="L227" s="255"/>
      <c r="M227" s="255"/>
      <c r="N227" s="256"/>
      <c r="O227" s="197" t="str">
        <f>IF(O201="","",O201+O216+O225)</f>
        <v/>
      </c>
    </row>
    <row r="228" spans="1:15" ht="15.75" customHeight="1" thickBot="1" x14ac:dyDescent="0.3">
      <c r="A228" s="14"/>
      <c r="B228" s="15"/>
      <c r="C228" s="15"/>
      <c r="D228" s="15"/>
      <c r="E228" s="85"/>
      <c r="F228" s="15"/>
      <c r="G228" s="15"/>
      <c r="H228" s="15"/>
      <c r="I228" s="15"/>
      <c r="J228" s="15"/>
      <c r="K228" s="15"/>
      <c r="L228" s="15"/>
      <c r="M228" s="15"/>
      <c r="N228" s="15"/>
      <c r="O228" s="16"/>
    </row>
    <row r="229" spans="1:15" ht="15.75" customHeight="1" thickBot="1" x14ac:dyDescent="0.3"/>
    <row r="230" spans="1:15" ht="18" x14ac:dyDescent="0.25">
      <c r="A230" s="124" t="s">
        <v>65</v>
      </c>
      <c r="B230" s="12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</row>
    <row r="231" spans="1:15" ht="15.75" customHeight="1" x14ac:dyDescent="0.2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1:15" ht="15.75" customHeight="1" x14ac:dyDescent="0.2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1:15" ht="15.75" customHeight="1" x14ac:dyDescent="0.2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1:15" ht="15.75" customHeight="1" x14ac:dyDescent="0.2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1:15" ht="15.75" customHeight="1" x14ac:dyDescent="0.2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1:15" ht="15.75" customHeight="1" x14ac:dyDescent="0.2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1:15" ht="15.75" customHeight="1" x14ac:dyDescent="0.2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1:15" x14ac:dyDescent="0.2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1:15" x14ac:dyDescent="0.2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1:15" x14ac:dyDescent="0.2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1:15" x14ac:dyDescent="0.2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1:15" ht="15.75" thickBot="1" x14ac:dyDescent="0.3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</row>
    <row r="243" spans="1:15" ht="15.75" thickBot="1" x14ac:dyDescent="0.3">
      <c r="A243" s="12"/>
      <c r="B243" s="12"/>
      <c r="C243" s="12"/>
      <c r="D243" s="12"/>
      <c r="E243" s="12"/>
      <c r="F243" s="12"/>
      <c r="G243" s="12"/>
    </row>
    <row r="244" spans="1:15" ht="19.5" customHeight="1" thickBot="1" x14ac:dyDescent="0.3">
      <c r="A244" s="239" t="s">
        <v>46</v>
      </c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1"/>
    </row>
    <row r="245" spans="1:15" s="126" customFormat="1" ht="19.5" thickBot="1" x14ac:dyDescent="0.35">
      <c r="A245" s="232" t="s">
        <v>163</v>
      </c>
      <c r="B245" s="233"/>
      <c r="C245" s="233"/>
      <c r="D245" s="233"/>
      <c r="E245" s="233"/>
      <c r="F245" s="234"/>
      <c r="G245" s="232" t="s">
        <v>164</v>
      </c>
      <c r="H245" s="233"/>
      <c r="I245" s="233"/>
      <c r="J245" s="233"/>
      <c r="K245" s="233"/>
      <c r="L245" s="233"/>
      <c r="M245" s="233"/>
      <c r="N245" s="233"/>
      <c r="O245" s="234"/>
    </row>
    <row r="246" spans="1:15" x14ac:dyDescent="0.25">
      <c r="A246" s="89"/>
      <c r="B246" s="21"/>
      <c r="C246" s="21"/>
      <c r="D246" s="21"/>
      <c r="E246" s="21"/>
      <c r="F246" s="27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1:15" x14ac:dyDescent="0.25">
      <c r="A247" s="26"/>
      <c r="B247" s="22"/>
      <c r="C247" s="22"/>
      <c r="D247" s="22"/>
      <c r="E247" s="22"/>
      <c r="F247" s="28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1:15" x14ac:dyDescent="0.25">
      <c r="A248" s="26"/>
      <c r="B248" s="22"/>
      <c r="C248" s="22"/>
      <c r="D248" s="22"/>
      <c r="E248" s="22"/>
      <c r="F248" s="28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1:15" x14ac:dyDescent="0.25">
      <c r="A249" s="11"/>
      <c r="B249" s="12"/>
      <c r="C249" s="12"/>
      <c r="D249" s="12"/>
      <c r="E249" s="19"/>
      <c r="F249" s="13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1:15" x14ac:dyDescent="0.25">
      <c r="A250" s="11"/>
      <c r="B250" s="12"/>
      <c r="C250" s="12"/>
      <c r="D250" s="12"/>
      <c r="E250" s="19"/>
      <c r="F250" s="13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1:15" x14ac:dyDescent="0.25">
      <c r="A251" s="11"/>
      <c r="B251" s="12"/>
      <c r="C251" s="12"/>
      <c r="D251" s="12"/>
      <c r="E251" s="19"/>
      <c r="F251" s="13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1:15" ht="15.75" thickBot="1" x14ac:dyDescent="0.3">
      <c r="A252" s="14"/>
      <c r="B252" s="15"/>
      <c r="C252" s="15"/>
      <c r="D252" s="15"/>
      <c r="E252" s="85"/>
      <c r="F252" s="16"/>
      <c r="G252" s="15"/>
      <c r="H252" s="15"/>
      <c r="I252" s="15"/>
      <c r="J252" s="15"/>
      <c r="K252" s="15"/>
      <c r="L252" s="15"/>
      <c r="M252" s="15"/>
      <c r="N252" s="15"/>
      <c r="O252" s="16"/>
    </row>
  </sheetData>
  <mergeCells count="209">
    <mergeCell ref="A1:D2"/>
    <mergeCell ref="E1:K2"/>
    <mergeCell ref="L1:M2"/>
    <mergeCell ref="N1:O2"/>
    <mergeCell ref="A3:D5"/>
    <mergeCell ref="E3:K5"/>
    <mergeCell ref="L3:M5"/>
    <mergeCell ref="N3:O5"/>
    <mergeCell ref="E32:H32"/>
    <mergeCell ref="J32:K32"/>
    <mergeCell ref="E34:H34"/>
    <mergeCell ref="J34:K34"/>
    <mergeCell ref="A41:J41"/>
    <mergeCell ref="K41:O41"/>
    <mergeCell ref="E9:K9"/>
    <mergeCell ref="A13:O13"/>
    <mergeCell ref="E21:H21"/>
    <mergeCell ref="J21:K21"/>
    <mergeCell ref="A24:O24"/>
    <mergeCell ref="E30:H30"/>
    <mergeCell ref="J30:K30"/>
    <mergeCell ref="A51:O51"/>
    <mergeCell ref="A72:D73"/>
    <mergeCell ref="E72:K73"/>
    <mergeCell ref="L72:M73"/>
    <mergeCell ref="N72:O73"/>
    <mergeCell ref="A74:D75"/>
    <mergeCell ref="E74:K75"/>
    <mergeCell ref="L74:M75"/>
    <mergeCell ref="N74:O75"/>
    <mergeCell ref="O81:O85"/>
    <mergeCell ref="F82:K82"/>
    <mergeCell ref="F83:K83"/>
    <mergeCell ref="F84:K84"/>
    <mergeCell ref="F85:K85"/>
    <mergeCell ref="A86:N86"/>
    <mergeCell ref="A78:O78"/>
    <mergeCell ref="A79:O79"/>
    <mergeCell ref="F80:J80"/>
    <mergeCell ref="A81:A85"/>
    <mergeCell ref="B81:B85"/>
    <mergeCell ref="C81:E85"/>
    <mergeCell ref="F81:K81"/>
    <mergeCell ref="L81:L85"/>
    <mergeCell ref="M81:M85"/>
    <mergeCell ref="N81:N85"/>
    <mergeCell ref="A94:A96"/>
    <mergeCell ref="B94:B96"/>
    <mergeCell ref="D94:E94"/>
    <mergeCell ref="F94:K94"/>
    <mergeCell ref="O94:O96"/>
    <mergeCell ref="A88:N88"/>
    <mergeCell ref="A89:O89"/>
    <mergeCell ref="D90:E90"/>
    <mergeCell ref="F90:K90"/>
    <mergeCell ref="A91:A93"/>
    <mergeCell ref="B91:B93"/>
    <mergeCell ref="C91:C93"/>
    <mergeCell ref="D91:E93"/>
    <mergeCell ref="F91:K91"/>
    <mergeCell ref="L91:L93"/>
    <mergeCell ref="D95:E96"/>
    <mergeCell ref="F95:K95"/>
    <mergeCell ref="F96:K96"/>
    <mergeCell ref="M91:M93"/>
    <mergeCell ref="N91:N93"/>
    <mergeCell ref="D104:E104"/>
    <mergeCell ref="F104:K104"/>
    <mergeCell ref="O91:O93"/>
    <mergeCell ref="F92:K92"/>
    <mergeCell ref="F93:K93"/>
    <mergeCell ref="O97:O99"/>
    <mergeCell ref="D98:E98"/>
    <mergeCell ref="D99:E99"/>
    <mergeCell ref="D100:E100"/>
    <mergeCell ref="F100:K100"/>
    <mergeCell ref="A101:A103"/>
    <mergeCell ref="B101:B103"/>
    <mergeCell ref="D101:E101"/>
    <mergeCell ref="F101:K103"/>
    <mergeCell ref="O101:O103"/>
    <mergeCell ref="A97:A99"/>
    <mergeCell ref="B97:B99"/>
    <mergeCell ref="D97:E97"/>
    <mergeCell ref="F97:K99"/>
    <mergeCell ref="D102:E102"/>
    <mergeCell ref="D103:E103"/>
    <mergeCell ref="A109:A111"/>
    <mergeCell ref="B109:B111"/>
    <mergeCell ref="D109:E109"/>
    <mergeCell ref="F109:K111"/>
    <mergeCell ref="O109:O111"/>
    <mergeCell ref="D110:E110"/>
    <mergeCell ref="D111:E111"/>
    <mergeCell ref="O105:O106"/>
    <mergeCell ref="D106:E106"/>
    <mergeCell ref="A107:A108"/>
    <mergeCell ref="B107:B108"/>
    <mergeCell ref="D107:E107"/>
    <mergeCell ref="F107:K108"/>
    <mergeCell ref="O107:O108"/>
    <mergeCell ref="D108:E108"/>
    <mergeCell ref="A105:A106"/>
    <mergeCell ref="B105:B106"/>
    <mergeCell ref="D105:E105"/>
    <mergeCell ref="F105:K106"/>
    <mergeCell ref="A115:N115"/>
    <mergeCell ref="A118:O118"/>
    <mergeCell ref="A119:O119"/>
    <mergeCell ref="D121:H121"/>
    <mergeCell ref="J122:J123"/>
    <mergeCell ref="J124:J125"/>
    <mergeCell ref="A112:A114"/>
    <mergeCell ref="B112:B114"/>
    <mergeCell ref="D112:E112"/>
    <mergeCell ref="F112:K114"/>
    <mergeCell ref="L112:N114"/>
    <mergeCell ref="O112:O114"/>
    <mergeCell ref="D113:E113"/>
    <mergeCell ref="D114:E114"/>
    <mergeCell ref="A137:D138"/>
    <mergeCell ref="E137:K138"/>
    <mergeCell ref="L137:M138"/>
    <mergeCell ref="N137:O138"/>
    <mergeCell ref="A139:D140"/>
    <mergeCell ref="E139:K140"/>
    <mergeCell ref="L139:M140"/>
    <mergeCell ref="N139:O140"/>
    <mergeCell ref="D126:H126"/>
    <mergeCell ref="J126:J127"/>
    <mergeCell ref="J128:K129"/>
    <mergeCell ref="L128:L129"/>
    <mergeCell ref="D131:H131"/>
    <mergeCell ref="J131:K132"/>
    <mergeCell ref="L131:L132"/>
    <mergeCell ref="A149:N149"/>
    <mergeCell ref="A151:O151"/>
    <mergeCell ref="A152:O152"/>
    <mergeCell ref="F153:K153"/>
    <mergeCell ref="C154:E154"/>
    <mergeCell ref="F154:K154"/>
    <mergeCell ref="A143:O143"/>
    <mergeCell ref="A144:O144"/>
    <mergeCell ref="F145:K145"/>
    <mergeCell ref="A146:A148"/>
    <mergeCell ref="C146:E148"/>
    <mergeCell ref="F146:K148"/>
    <mergeCell ref="L146:L148"/>
    <mergeCell ref="M146:M148"/>
    <mergeCell ref="N146:N148"/>
    <mergeCell ref="O146:O148"/>
    <mergeCell ref="A161:N161"/>
    <mergeCell ref="H163:N164"/>
    <mergeCell ref="O163:O164"/>
    <mergeCell ref="A178:O178"/>
    <mergeCell ref="A179:F179"/>
    <mergeCell ref="G179:O179"/>
    <mergeCell ref="A155:N155"/>
    <mergeCell ref="A157:O157"/>
    <mergeCell ref="A158:O158"/>
    <mergeCell ref="F159:K159"/>
    <mergeCell ref="C160:E160"/>
    <mergeCell ref="F160:K160"/>
    <mergeCell ref="A194:O194"/>
    <mergeCell ref="A195:O195"/>
    <mergeCell ref="F196:K196"/>
    <mergeCell ref="F197:K197"/>
    <mergeCell ref="F198:K198"/>
    <mergeCell ref="F199:K199"/>
    <mergeCell ref="F200:K200"/>
    <mergeCell ref="A189:D190"/>
    <mergeCell ref="E189:K190"/>
    <mergeCell ref="L189:M190"/>
    <mergeCell ref="N189:O190"/>
    <mergeCell ref="A191:D192"/>
    <mergeCell ref="E191:K192"/>
    <mergeCell ref="L191:M192"/>
    <mergeCell ref="N191:O192"/>
    <mergeCell ref="A196:E200"/>
    <mergeCell ref="F210:K210"/>
    <mergeCell ref="F211:K211"/>
    <mergeCell ref="F212:K212"/>
    <mergeCell ref="F213:K213"/>
    <mergeCell ref="F214:K214"/>
    <mergeCell ref="F215:K215"/>
    <mergeCell ref="A201:N201"/>
    <mergeCell ref="A203:O203"/>
    <mergeCell ref="A204:O204"/>
    <mergeCell ref="F205:K205"/>
    <mergeCell ref="F206:K206"/>
    <mergeCell ref="F207:K207"/>
    <mergeCell ref="F208:K208"/>
    <mergeCell ref="F209:K209"/>
    <mergeCell ref="A205:E215"/>
    <mergeCell ref="A245:F245"/>
    <mergeCell ref="G245:O245"/>
    <mergeCell ref="A225:N225"/>
    <mergeCell ref="C227:F227"/>
    <mergeCell ref="A244:O244"/>
    <mergeCell ref="A216:N216"/>
    <mergeCell ref="A218:O218"/>
    <mergeCell ref="A219:O219"/>
    <mergeCell ref="F220:K220"/>
    <mergeCell ref="F221:K221"/>
    <mergeCell ref="F222:K222"/>
    <mergeCell ref="F223:K223"/>
    <mergeCell ref="F224:K224"/>
    <mergeCell ref="H227:N227"/>
    <mergeCell ref="A220:E224"/>
  </mergeCells>
  <dataValidations count="9">
    <dataValidation type="decimal" allowBlank="1" showInputMessage="1" showErrorMessage="1" error="Valeur comprise entre 0 &amp; 15 !" sqref="O149 O155">
      <formula1>0</formula1>
      <formula2>15</formula2>
    </dataValidation>
    <dataValidation type="decimal" allowBlank="1" showInputMessage="1" showErrorMessage="1" error="Valeur comprise entre 0 et 20 !" sqref="L91:N111 O146:O148">
      <formula1>0</formula1>
      <formula2>20</formula2>
    </dataValidation>
    <dataValidation type="decimal" allowBlank="1" showInputMessage="1" showErrorMessage="1" error="Valeur comprise entre 0 et 15." sqref="L112">
      <formula1>0</formula1>
      <formula2>15</formula2>
    </dataValidation>
    <dataValidation type="decimal" allowBlank="1" showInputMessage="1" showErrorMessage="1" error="Valeur comprise entre 0 et 20." sqref="L160:N160 L81:N85 L146:N148 L154:N154">
      <formula1>0</formula1>
      <formula2>20</formula2>
    </dataValidation>
    <dataValidation type="decimal" allowBlank="1" showInputMessage="1" showErrorMessage="1" error="Valeur comprise entre 0 &amp; 10 !" sqref="O201">
      <formula1>0</formula1>
      <formula2>10</formula2>
    </dataValidation>
    <dataValidation type="decimal" allowBlank="1" showInputMessage="1" showErrorMessage="1" error="Valeur comprise entre 0 &amp; 30 !" prompt="Valeur comprise entre 0 et 40." sqref="O216">
      <formula1>0</formula1>
      <formula2>40</formula2>
    </dataValidation>
    <dataValidation type="decimal" allowBlank="1" showInputMessage="1" showErrorMessage="1" error="Valeur comprise entre 0 &amp; 30 !" sqref="O225">
      <formula1>0</formula1>
      <formula2>30</formula2>
    </dataValidation>
    <dataValidation type="whole" allowBlank="1" showInputMessage="1" showErrorMessage="1" prompt="Valeur comprise entre 0 et 5." sqref="L122:L127">
      <formula1>0</formula1>
      <formula2>5</formula2>
    </dataValidation>
    <dataValidation type="decimal" allowBlank="1" showInputMessage="1" showErrorMessage="1" error="Valeur comprise entre 0 &amp; 20 !" sqref="O161">
      <formula1>0</formula1>
      <formula2>20</formula2>
    </dataValidation>
  </dataValidations>
  <pageMargins left="0.7" right="0.7" top="0.75" bottom="0.75" header="0.3" footer="0.3"/>
  <pageSetup paperSize="9" scale="50" fitToHeight="0" orientation="portrait" horizontalDpi="360" verticalDpi="360" r:id="rId1"/>
  <rowBreaks count="3" manualBreakCount="3">
    <brk id="69" max="16383" man="1"/>
    <brk id="135" max="16383" man="1"/>
    <brk id="1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Candidat 1 </vt:lpstr>
      <vt:lpstr>Candidat 2</vt:lpstr>
      <vt:lpstr>Candidat 3</vt:lpstr>
      <vt:lpstr>Candidat 4</vt:lpstr>
      <vt:lpstr>Candidat 5 </vt:lpstr>
      <vt:lpstr>Candidat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colly</dc:creator>
  <cp:lastModifiedBy>colly</cp:lastModifiedBy>
  <cp:lastPrinted>2016-08-29T16:02:47Z</cp:lastPrinted>
  <dcterms:created xsi:type="dcterms:W3CDTF">2016-03-22T09:00:29Z</dcterms:created>
  <dcterms:modified xsi:type="dcterms:W3CDTF">2016-08-29T16:41:00Z</dcterms:modified>
</cp:coreProperties>
</file>